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ЭтаКнига" defaultThemeVersion="124226"/>
  <bookViews>
    <workbookView xWindow="0" yWindow="45" windowWidth="11805" windowHeight="6465"/>
  </bookViews>
  <sheets>
    <sheet name="Доходы" sheetId="7" r:id="rId1"/>
  </sheets>
  <definedNames>
    <definedName name="APPT" localSheetId="0">Доходы!$A$22</definedName>
    <definedName name="FILE_NAME" localSheetId="0">Доходы!$H$5</definedName>
    <definedName name="FILE_NAME">#REF!</definedName>
    <definedName name="FIO" localSheetId="0">Доходы!$D$22</definedName>
    <definedName name="FORM_CODE" localSheetId="0">Доходы!$H$7</definedName>
    <definedName name="FORM_CODE">#REF!</definedName>
    <definedName name="PARAMS" localSheetId="0">Доходы!$H$1</definedName>
    <definedName name="PARAMS">#REF!</definedName>
    <definedName name="PERIOD" localSheetId="0">Доходы!#REF!</definedName>
    <definedName name="PERIOD">#REF!</definedName>
    <definedName name="RANGE_NAMES" localSheetId="0">Доходы!#REF!</definedName>
    <definedName name="RANGE_NAMES">#REF!</definedName>
    <definedName name="RBEGIN_1" localSheetId="0">Доходы!$A$17</definedName>
    <definedName name="REG_DATE" localSheetId="0">Доходы!$H$6</definedName>
    <definedName name="REG_DATE">#REF!</definedName>
    <definedName name="REND_1" localSheetId="0">Доходы!$A$184</definedName>
    <definedName name="SIGN" localSheetId="0">Доходы!$A$21:$D$23</definedName>
    <definedName name="SRC_CODE" localSheetId="0">Доходы!#REF!</definedName>
    <definedName name="SRC_CODE">#REF!</definedName>
    <definedName name="SRC_KIND" localSheetId="0">Доходы!#REF!</definedName>
    <definedName name="SRC_KIND">#REF!</definedName>
  </definedNames>
  <calcPr calcId="125725"/>
</workbook>
</file>

<file path=xl/calcChain.xml><?xml version="1.0" encoding="utf-8"?>
<calcChain xmlns="http://schemas.openxmlformats.org/spreadsheetml/2006/main">
  <c r="D143" i="7"/>
  <c r="D17"/>
  <c r="F184" l="1"/>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7"/>
</calcChain>
</file>

<file path=xl/sharedStrings.xml><?xml version="1.0" encoding="utf-8"?>
<sst xmlns="http://schemas.openxmlformats.org/spreadsheetml/2006/main" count="575" uniqueCount="331">
  <si>
    <t>4</t>
  </si>
  <si>
    <t>5</t>
  </si>
  <si>
    <t xml:space="preserve"> Наименование показателя</t>
  </si>
  <si>
    <t>Доходы бюджета - всего</t>
  </si>
  <si>
    <t>010</t>
  </si>
  <si>
    <t>Код строки</t>
  </si>
  <si>
    <t>Исполнено</t>
  </si>
  <si>
    <t>6</t>
  </si>
  <si>
    <t>Неисполненные назначения</t>
  </si>
  <si>
    <t>Утвержденные бюджетные назначения</t>
  </si>
  <si>
    <t xml:space="preserve">                                 1. Доходы бюджета</t>
  </si>
  <si>
    <t>Код дохода по бюджетной классификации</t>
  </si>
  <si>
    <t>ОТЧЕТ ОБ ИСПОЛНЕНИИ БЮДЖЕТА</t>
  </si>
  <si>
    <t>RESPPERSONS&amp;=</t>
  </si>
  <si>
    <t>на 01.10.2015 г.</t>
  </si>
  <si>
    <t>X</t>
  </si>
  <si>
    <t>в том числе:</t>
  </si>
  <si>
    <t>НАЛОГОВЫЕ И НЕНАЛОГОВЫЕ ДОХОДЫ</t>
  </si>
  <si>
    <t>000 10000000000000 000</t>
  </si>
  <si>
    <t>НАЛОГИ НА ПРИБЫЛЬ, ДОХОДЫ</t>
  </si>
  <si>
    <t>182 10100000000000 000</t>
  </si>
  <si>
    <t>Налог на прибыль организаций</t>
  </si>
  <si>
    <t>182 10101000000000 110</t>
  </si>
  <si>
    <t>Налог на прибыль организаций, зачисляемый в бюджеты бюджетной системы Российской Федерации по соответствующим ставкам</t>
  </si>
  <si>
    <t>182 10101010000000 110</t>
  </si>
  <si>
    <t>Налог на прибыль организаций, зачисляемый в бюджеты субъектов Российской Федерации</t>
  </si>
  <si>
    <t>182 10101012020000 110</t>
  </si>
  <si>
    <t>Налог на доходы физических лиц</t>
  </si>
  <si>
    <t>182 10102000010000 110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</si>
  <si>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</si>
  <si>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</si>
  <si>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</si>
  <si>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182 10102010011000 110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</si>
  <si>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</si>
  <si>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и проценты по соответствующему платежу)</t>
  </si>
  <si>
    <t>182 10102010012000 110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</si>
  <si>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</si>
  <si>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</si>
  <si>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</si>
  <si>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</si>
  <si>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</si>
  <si>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</si>
  <si>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и проценты по соответствующему платежу)</t>
  </si>
  <si>
    <t>182 10102020012000 110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</si>
  <si>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</si>
  <si>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</si>
  <si>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</si>
  <si>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</si>
  <si>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</si>
  <si>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182 10102030011000 110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</si>
  <si>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и проценты по соответствующему платежу)</t>
  </si>
  <si>
    <t>182 10102030012000 110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</si>
  <si>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</si>
  <si>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182 10102030013000 110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</si>
  <si>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</si>
  <si>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182 10102030014000 110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</si>
  <si>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</si>
  <si>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182 10102040010000 110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</si>
  <si>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</si>
  <si>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182 10102040011000 110</t>
  </si>
  <si>
    <t>НАЛОГИ НА СОВОКУПНЫЙ ДОХОД</t>
  </si>
  <si>
    <t>182 10500000000000 000</t>
  </si>
  <si>
    <t>Единый налог на вмененный доход для отдельных видов деятельности</t>
  </si>
  <si>
    <t>182 10502000020000 110</t>
  </si>
  <si>
    <t>182 10502010020000 110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</si>
  <si>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</si>
  <si>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182 10502010021000 110</t>
  </si>
  <si>
    <t>Единый налог на вмененный доход для отдельных видов деятельности (пени и проценты по соответствующему платежу)</t>
  </si>
  <si>
    <t>182 10502010022000 110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</si>
  <si>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</si>
  <si>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182 10502010023000 110</t>
  </si>
  <si>
    <t>Единый налог на вмененный доход для отдельных видов деятельности (за налоговые периоды, истекшие до 1 января 2011 года)</t>
  </si>
  <si>
    <t>182 10502020020000 110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</si>
  <si>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</si>
  <si>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182 10502020021000 110</t>
  </si>
  <si>
    <t>Единый налог на вмененный доход для отдельных видов деятельности (за налоговые периоды, истекшие до 1 января 2011 года) (пени и проценты по соответствующему платежу)</t>
  </si>
  <si>
    <t>182 10502020022000 110</t>
  </si>
  <si>
    <t>Единый сельскохозяйственный налог</t>
  </si>
  <si>
    <t>182 10503000010000 110</t>
  </si>
  <si>
    <t>182 10503010010000 110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</si>
  <si>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</si>
  <si>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182 10503010011000 110</t>
  </si>
  <si>
    <t>Налог, взимаемый в связи с применением патентной системы налогообложения</t>
  </si>
  <si>
    <t>182 10504000020000 110</t>
  </si>
  <si>
    <t>Налог, взимаемый в связи с применением патентной системы налогообложения, зачисляемый в бюджеты муниципальных районов</t>
  </si>
  <si>
    <t>182 10504020020000 110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</si>
  <si>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</si>
  <si>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182 10504020021000 110</t>
  </si>
  <si>
    <t>Налог, взимаемый в связи с применением патентной системы налогообложения, зачисляемый в бюджеты муниципальных районов (пени и проценты по соответствующему платежу)</t>
  </si>
  <si>
    <t>182 10504020022000 110</t>
  </si>
  <si>
    <t>ГОСУДАРСТВЕННАЯ ПОШЛИНА</t>
  </si>
  <si>
    <t>182 10800000000000 000</t>
  </si>
  <si>
    <t>Государственная пошлина по делам, рассматриваемым в судах общей юрисдикции, мировыми судьями</t>
  </si>
  <si>
    <t>182 10803000010000 110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</si>
  <si>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</si>
  <si>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182 10803010010000 110</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</si>
  <si>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</si>
  <si>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182 10803010011000 110</t>
  </si>
  <si>
    <t>ДОХОДЫ ОТ ИСПОЛЬЗОВАНИЯ ИМУЩЕСТВА, НАХОДЯЩЕГОСЯ В ГОСУДАРСТВЕННОЙ И МУНИЦИПАЛЬНОЙ СОБСТВЕННОСТИ</t>
  </si>
  <si>
    <t>866 11100000000000 000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</si>
  <si>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</si>
  <si>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866 11105000000000 120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</si>
  <si>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</si>
  <si>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866 11105010000000 120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</si>
  <si>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</si>
  <si>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866 11105013100000 120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</si>
  <si>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</si>
  <si>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866 11105020000000 120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</si>
  <si>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</si>
  <si>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866 11105025050000 120</t>
  </si>
  <si>
    <t>Доходы от сдачи в аренду имущества, составляющего государственную (муниципальную) казну (за исключением земельных участков)</t>
  </si>
  <si>
    <t>866 11105070000000 120</t>
  </si>
  <si>
    <t>Доходы от сдачи в аренду имущества, составляющего казну муниципальных районов (за исключением земельных участков)</t>
  </si>
  <si>
    <t>866 11105075050000 120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</si>
  <si>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</si>
  <si>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866 11109000000000 120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</si>
  <si>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</si>
  <si>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866 11109040000000 120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</si>
  <si>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</si>
  <si>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866 11109045050000 120</t>
  </si>
  <si>
    <t>ПЛАТЕЖИ ПРИ ПОЛЬЗОВАНИИ ПРИРОДНЫМИ РЕСУРСАМИ</t>
  </si>
  <si>
    <t>048 11200000000000 000</t>
  </si>
  <si>
    <t>Плата за негативное воздействие на окружающую среду</t>
  </si>
  <si>
    <t>048 11201000010000 120</t>
  </si>
  <si>
    <t>Плата за выбросы загрязняющих веществ в атмосферный воздух стационарными объектами</t>
  </si>
  <si>
    <t>048 11201010010000 120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</si>
  <si>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</si>
  <si>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048 11201010016000 120</t>
  </si>
  <si>
    <t>Плата за выбросы загрязняющих веществ в атмосферный воздух передвижными объектами</t>
  </si>
  <si>
    <t>048 11201020010000 120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</si>
  <si>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</si>
  <si>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048 11201020016000 120</t>
  </si>
  <si>
    <t>Плата за размещение отходов производства и потребления</t>
  </si>
  <si>
    <t>048 11201040010000 120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</si>
  <si>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</si>
  <si>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048 11201040016000 120</t>
  </si>
  <si>
    <t>ДОХОДЫ ОТ ОКАЗАНИЯ ПЛАТНЫХ УСЛУГ (РАБОТ) И КОМПЕНСАЦИИ ЗАТРАТ ГОСУДАРСТВА</t>
  </si>
  <si>
    <t>000 11300000000000 000</t>
  </si>
  <si>
    <t>Доходы от оказания платных услуг (работ)</t>
  </si>
  <si>
    <t>862 11301000000000 130</t>
  </si>
  <si>
    <t>Прочие доходы от оказания платных услуг (работ)</t>
  </si>
  <si>
    <t>862 11301990000000 130</t>
  </si>
  <si>
    <t>Прочие доходы от оказания платных услуг (работ) получателями средств бюджетов муниципальных районов</t>
  </si>
  <si>
    <t>862 11301995050000 130</t>
  </si>
  <si>
    <t>Доходы от компенсации затрат государства</t>
  </si>
  <si>
    <t>000 11302000000000 130</t>
  </si>
  <si>
    <t>Доходы, поступающие в порядке возмещения расходов, понесенных в связи с эксплуатацией имущества</t>
  </si>
  <si>
    <t>866 11302060000000 130</t>
  </si>
  <si>
    <t>Доходы, поступающие в порядке возмещения расходов, понесенных в связи с эксплуатацией имущества муниципальных районов</t>
  </si>
  <si>
    <t>866 11302065050000 130</t>
  </si>
  <si>
    <t>Прочие доходы от компенсации затрат государства</t>
  </si>
  <si>
    <t>000 11302990000000 130</t>
  </si>
  <si>
    <t>Прочие доходы от компенсации затрат бюджетов муниципальных районов</t>
  </si>
  <si>
    <t>000 11302995050000 130</t>
  </si>
  <si>
    <t>865 11302995050000 130</t>
  </si>
  <si>
    <t>ДОХОДЫ ОТ ПРОДАЖИ МАТЕРИАЛЬНЫХ И НЕМАТЕРИАЛЬНЫХ АКТИВОВ</t>
  </si>
  <si>
    <t>866 11400000000000 000</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</si>
  <si>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</si>
  <si>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866 11402000000000 000</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</si>
  <si>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</si>
  <si>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866 11402050050000 410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</si>
  <si>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</si>
  <si>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866 11402053050000 410</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</si>
  <si>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</si>
  <si>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866 11406000000000 430</t>
  </si>
  <si>
    <t>Доходы от продажи земельных участков, государственная собственность на которые не разграничена</t>
  </si>
  <si>
    <t>866 11406010000000 430</t>
  </si>
  <si>
    <t>Доходы от продажи земельных участков, государственная собственность на которые не разграничена и которые расположены в границах поселений</t>
  </si>
  <si>
    <t>866 11406013100000 430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</si>
  <si>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</si>
  <si>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866 11406020000000 430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</si>
  <si>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</si>
  <si>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866 11406025050000 430</t>
  </si>
  <si>
    <t>ШТРАФЫ, САНКЦИИ, ВОЗМЕЩЕНИЕ УЩЕРБА</t>
  </si>
  <si>
    <t>000 11600000000000 000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</si>
  <si>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</si>
  <si>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</si>
  <si>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</si>
  <si>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</si>
  <si>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</si>
  <si>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188 11608010016000 140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</si>
  <si>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</si>
  <si>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000 11625000000000 140</t>
  </si>
  <si>
    <t>Денежные взыскания (штрафы) за нарушение лесного законодательства</t>
  </si>
  <si>
    <t>188 11625070000000 140</t>
  </si>
  <si>
    <t>Денежные взыскания (штрафы) за нарушение лесного законодательства на лесных участках, находящихся в собственности муниципальных районов</t>
  </si>
  <si>
    <t>188 11625074050000 140</t>
  </si>
  <si>
    <t>Денежные взыскания (штрафы) за правонарушения в области дорожного движения</t>
  </si>
  <si>
    <t>188 11630000010000 140</t>
  </si>
  <si>
    <t>Прочие денежные взыскания (штрафы) за правонарушения в области дорожного движения</t>
  </si>
  <si>
    <t>188 11630030010000 140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</si>
  <si>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</si>
  <si>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188 11630030016000 140</t>
  </si>
  <si>
    <t>Денежные взыскания, налагаемые в возмещение ущерба, причиненного в результате незаконного или нецелевого использования бюджетных средств</t>
  </si>
  <si>
    <t>861 11632000000000 140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</si>
  <si>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</si>
  <si>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861 11632000050000 140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</si>
  <si>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t>
  </si>
  <si>
    <t>161 11633000000000 140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</si>
  <si>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муниципальных районов</t>
  </si>
  <si>
    <t>161 11633050050000 140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</si>
  <si>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</si>
  <si>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161 11633050056000 140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</si>
  <si>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</si>
  <si>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000 11643000010000 140</t>
  </si>
  <si>
    <t>188 11643000010000 140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</si>
  <si>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</si>
  <si>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000 11643000016000 140</t>
  </si>
  <si>
    <t>177 11643000016000 140</t>
  </si>
  <si>
    <t>188 11643000016000 140</t>
  </si>
  <si>
    <t>Прочие поступления от денежных взысканий (штрафов) и иных сумм в возмещение ущерба</t>
  </si>
  <si>
    <t>000 11690000000000 140</t>
  </si>
  <si>
    <t>Прочие поступления от денежных взысканий (штрафов) и иных сумм в возмещение ущерба, зачисляемые в бюджеты муниципальных районов</t>
  </si>
  <si>
    <t>000 11690050050000 140</t>
  </si>
  <si>
    <t>069 11690050050000 140</t>
  </si>
  <si>
    <t>081 11690050050000 140</t>
  </si>
  <si>
    <t>120 11690050050000 140</t>
  </si>
  <si>
    <t>188 11690050050000 140</t>
  </si>
  <si>
    <t>192 11690050050000 140</t>
  </si>
  <si>
    <t>415 11690050050000 140</t>
  </si>
  <si>
    <t>866 11690050050000 140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</si>
  <si>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</si>
  <si>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000 11690050056000 140</t>
  </si>
  <si>
    <t>081 11690050056000 140</t>
  </si>
  <si>
    <t>188 11690050056000 140</t>
  </si>
  <si>
    <t>192 11690050056000 140</t>
  </si>
  <si>
    <t>415 11690050056000 140</t>
  </si>
  <si>
    <t>ПРОЧИЕ НЕНАЛОГОВЫЕ ДОХОДЫ</t>
  </si>
  <si>
    <t>000 11700000000000 000</t>
  </si>
  <si>
    <t>Невыясненные поступления</t>
  </si>
  <si>
    <t>000 11701000000000 180</t>
  </si>
  <si>
    <t>Невыясненные поступления, зачисляемые в бюджеты муниципальных районов</t>
  </si>
  <si>
    <t>000 11701050050000 180</t>
  </si>
  <si>
    <t>861 11701050050000 180</t>
  </si>
  <si>
    <t>862 11701050050000 180</t>
  </si>
  <si>
    <t>866 11701050050000 180</t>
  </si>
  <si>
    <t>Прочие неналоговые доходы</t>
  </si>
  <si>
    <t>000 11705000000000 180</t>
  </si>
  <si>
    <t>Прочие неналоговые доходы бюджетов муниципальных районов</t>
  </si>
  <si>
    <t>000 11705050050000 180</t>
  </si>
  <si>
    <t>861 11705050050000 180</t>
  </si>
  <si>
    <t>865 11705050050000 180</t>
  </si>
  <si>
    <t>866 11705050050000 180</t>
  </si>
  <si>
    <t>БЕЗВОЗМЕЗДНЫЕ ПОСТУПЛЕНИЯ</t>
  </si>
  <si>
    <t>000 20000000000000 000</t>
  </si>
  <si>
    <t>БЕЗВОЗМЕЗДНЫЕ ПОСТУПЛЕНИЯ ОТ ДРУГИХ БЮДЖЕТОВ БЮДЖЕТНОЙ СИСТЕМЫ РОССИЙСКОЙ ФЕДЕРАЦИИ</t>
  </si>
  <si>
    <t>861 20200000000000 000</t>
  </si>
  <si>
    <t>Дотации бюджетам субъектов Российской Федерации и муниципальных образований</t>
  </si>
  <si>
    <t>861 20201000000000 151</t>
  </si>
  <si>
    <t>Дотации на выравнивание бюджетной обеспеченности</t>
  </si>
  <si>
    <t>861 20201001000000 151</t>
  </si>
  <si>
    <t>Дотации бюджетам муниципальных районов на выравнивание бюджетной обеспеченности</t>
  </si>
  <si>
    <t>861 20201001050000 151</t>
  </si>
  <si>
    <t>Дотации бюджетам на поддержку мер по обеспечению сбалансированности бюджетов</t>
  </si>
  <si>
    <t>861 20201003000000 151</t>
  </si>
  <si>
    <t>Дотации на поддержку мер по обеспечению сбалансированности бюджетов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</si>
  <si>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861 20201003050000 151</t>
  </si>
  <si>
    <t>Субсидии бюджетам бюджетной системы Российской Федерации (межбюджетные субсидии)</t>
  </si>
  <si>
    <t>861 20202000000000 151</t>
  </si>
  <si>
    <t>Субсидии бюджетам на обеспечение жильем молодых семей</t>
  </si>
  <si>
    <t>861 20202008000000 151</t>
  </si>
  <si>
    <t>Субсидии бюджетам муниципальных районов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</si>
  <si>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861 20202008050000 151</t>
  </si>
  <si>
    <t>Субсидии бюджетам на государственную поддержку малого и среднего предпринимательства, включая крестьянские (фермерские) хозяйства</t>
  </si>
  <si>
    <t>861 20202009000000 151</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</si>
  <si>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</si>
  <si>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861 20202009050000 151</t>
  </si>
  <si>
    <t>Субсидии бюджетам на реализацию федеральных целевых программ</t>
  </si>
  <si>
    <t>861 20202051000000 151</t>
  </si>
  <si>
    <t>Субсидии бюджетам муниципальных районов на реализации мероприятии государственной программы Российской Федерации "Доступная среда" на 2011 - 2015 годы за счет средств федерального бюджета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</si>
  <si>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861 20202051050000 151</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</si>
  <si>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</si>
  <si>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861 20202215000000 151</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</si>
  <si>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</si>
  <si>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861 20202215050000 151</t>
  </si>
  <si>
    <t>Прочие субсидии</t>
  </si>
  <si>
    <t>861 20202999000000 151</t>
  </si>
  <si>
    <t>Прочие субсидии бюджетам муниципальных районов</t>
  </si>
  <si>
    <t>861 20202999050000 151</t>
  </si>
  <si>
    <t>Субвенции бюджетам субъектов Российской Федерации и муниципальных образований</t>
  </si>
  <si>
    <t>861 20203000000000 151</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</si>
  <si>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</si>
  <si>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861 20203007000000 151</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</si>
  <si>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</si>
  <si>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861 20203007050000 151</t>
  </si>
  <si>
    <t>Субвенции бюджетам на осуществление первичного воинского учета на территориях, где отсутствуют военные комиссариаты</t>
  </si>
  <si>
    <t>861 20203015000000 151</t>
  </si>
  <si>
    <t>Субвенции бюджетам муниципальных районов на осуществление первичного воинского учета на территориях, где отсутствуют военные комиссариаты</t>
  </si>
  <si>
    <t>861 20203015050000 151</t>
  </si>
  <si>
    <t>Субвенции местным бюджетам на выполнение передаваемых полномочий субъектов Российской Федерации</t>
  </si>
  <si>
    <t>861 20203024000000 151</t>
  </si>
  <si>
    <t>Субвенции бюджетам муниципальных районов на выполнение передаваемых полномочий субъектов Российской Федерации</t>
  </si>
  <si>
    <t>861 20203024050000 151</t>
  </si>
  <si>
    <t>Субвенции бюджетам муниципальных образований на возмещение части процентной ставки по долгосрочным, среднесрочным и краткосрочным кредитам, взятым малыми формами хозяйствования</t>
  </si>
  <si>
    <t>861 20203115000000 151</t>
  </si>
  <si>
    <t>Субвенции бюджетам муниципальных районов на возмещение части процентной ставки по долгосрочным, среднесрочным и краткосрочным кредитам, взятым малыми формами хозяйствования</t>
  </si>
  <si>
    <t>861 20203115050000 151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</si>
  <si>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</si>
  <si>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861 20203119000000 151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</si>
  <si>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</si>
  <si>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861 20203119050000 151</t>
  </si>
  <si>
    <t>Иные межбюджетные трансферты</t>
  </si>
  <si>
    <t>861 20204000000000 151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</si>
  <si>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</si>
  <si>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861 20204014000000 151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</si>
  <si>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</si>
  <si>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861 20204014050000 151</t>
  </si>
  <si>
    <t>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Санкт-Петербурга</t>
  </si>
  <si>
    <t>861 20204025000000 151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</si>
  <si>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</si>
  <si>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861 20204025050000 151</t>
  </si>
  <si>
    <t>Межбюджетные трансферты, передаваемые бюджетам на государственную поддержку лучших работников муниципальных учреждений культуры, находящихся на территориях сельских поселений</t>
  </si>
  <si>
    <t>861 20204053000000 151</t>
  </si>
  <si>
    <t>Межбюджетные трансферты, передаваемые бюджетам муниципальных районов на государственную поддержку лучших работников муниципальных учреждений культуры, находящихся на территориях сельских поселений</t>
  </si>
  <si>
    <t>861 20204053050000 151</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</si>
  <si>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</si>
  <si>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861 21800000000000 000</t>
  </si>
  <si>
    <t>Доходы бюджетов бюджетной системы Российской Федерации от возврата организациями остатков субсидий прошлых лет</t>
  </si>
  <si>
    <t>861 21800000000000 180</t>
  </si>
  <si>
    <t>Доходы бюджетов муниципальных районов от возврата организациями остатков субсидий прошлых лет</t>
  </si>
  <si>
    <t>861 21805000050000 180</t>
  </si>
  <si>
    <t>Доходы бюджетов муниципальных районов от возврата бюджетными учреждениями остатков субсидий прошлых лет</t>
  </si>
  <si>
    <t>861 21805010050000 180</t>
  </si>
  <si>
    <t>ВОЗВРАТ ОСТАТКОВ СУБСИДИЙ, СУБВЕНЦИЙ И ИНЫХ МЕЖБЮДЖЕТНЫХ ТРАНСФЕРТОВ, ИМЕЮЩИХ ЦЕЛЕВОЕ НАЗНАЧЕНИЕ, ПРОШЛЫХ ЛЕТ</t>
  </si>
  <si>
    <t>861 21900000000000 000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</si>
  <si>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</si>
  <si>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861 21905000050000 151</t>
  </si>
  <si>
    <t>Приложение</t>
  </si>
  <si>
    <t>к постановлению администрации
 Идринского района</t>
  </si>
  <si>
    <t>руб.</t>
  </si>
  <si>
    <t>от 09.11.2015 № 453-п</t>
  </si>
</sst>
</file>

<file path=xl/styles.xml><?xml version="1.0" encoding="utf-8"?>
<styleSheet xmlns="http://schemas.openxmlformats.org/spreadsheetml/2006/main">
  <numFmts count="2">
    <numFmt numFmtId="164" formatCode="dd/mm/yyyy\ &quot;г.&quot;"/>
    <numFmt numFmtId="165" formatCode="?"/>
  </numFmts>
  <fonts count="8">
    <font>
      <sz val="10"/>
      <name val="Arial Cyr"/>
      <charset val="204"/>
    </font>
    <font>
      <sz val="8"/>
      <name val="Arial Cyr"/>
      <family val="2"/>
      <charset val="204"/>
    </font>
    <font>
      <sz val="8"/>
      <name val="Arial Cyr"/>
      <charset val="204"/>
    </font>
    <font>
      <b/>
      <sz val="11"/>
      <name val="Arial Cyr"/>
      <family val="2"/>
      <charset val="204"/>
    </font>
    <font>
      <sz val="11"/>
      <name val="Arial Cyr"/>
      <charset val="204"/>
    </font>
    <font>
      <b/>
      <sz val="12"/>
      <name val="Times New Roman"/>
      <family val="1"/>
      <charset val="204"/>
    </font>
    <font>
      <sz val="12"/>
      <name val="Times New Roman"/>
      <family val="1"/>
      <charset val="204"/>
    </font>
    <font>
      <sz val="11"/>
      <name val="Times New Roman"/>
      <family val="1"/>
      <charset val="204"/>
    </font>
  </fonts>
  <fills count="2">
    <fill>
      <patternFill patternType="none"/>
    </fill>
    <fill>
      <patternFill patternType="gray125"/>
    </fill>
  </fills>
  <borders count="29">
    <border>
      <left/>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s>
  <cellStyleXfs count="1">
    <xf numFmtId="0" fontId="0" fillId="0" borderId="0"/>
  </cellStyleXfs>
  <cellXfs count="61">
    <xf numFmtId="0" fontId="0" fillId="0" borderId="0" xfId="0"/>
    <xf numFmtId="49" fontId="0" fillId="0" borderId="0" xfId="0" applyNumberFormat="1"/>
    <xf numFmtId="0" fontId="0" fillId="0" borderId="0" xfId="0" applyAlignment="1">
      <alignment horizontal="left"/>
    </xf>
    <xf numFmtId="0" fontId="1" fillId="0" borderId="2" xfId="0" applyFont="1" applyBorder="1" applyAlignment="1">
      <alignment horizontal="center" vertical="center"/>
    </xf>
    <xf numFmtId="0" fontId="1" fillId="0" borderId="1" xfId="0" applyFont="1" applyBorder="1" applyAlignment="1">
      <alignment horizontal="center" vertical="center"/>
    </xf>
    <xf numFmtId="49" fontId="1" fillId="0" borderId="1"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1" fillId="0" borderId="4" xfId="0" applyFont="1" applyBorder="1" applyAlignment="1">
      <alignment horizontal="center" vertical="center"/>
    </xf>
    <xf numFmtId="49" fontId="1" fillId="0" borderId="5" xfId="0" applyNumberFormat="1" applyFont="1" applyBorder="1" applyAlignment="1">
      <alignment horizontal="center" vertical="center"/>
    </xf>
    <xf numFmtId="0" fontId="3" fillId="0" borderId="0" xfId="0" applyFont="1" applyBorder="1" applyAlignment="1">
      <alignment horizontal="center"/>
    </xf>
    <xf numFmtId="49" fontId="1" fillId="0" borderId="9" xfId="0" applyNumberFormat="1" applyFont="1" applyBorder="1" applyAlignment="1">
      <alignment horizontal="center" vertical="center"/>
    </xf>
    <xf numFmtId="49" fontId="2" fillId="0" borderId="10" xfId="0" applyNumberFormat="1" applyFont="1" applyBorder="1" applyAlignment="1">
      <alignment horizontal="center" wrapText="1"/>
    </xf>
    <xf numFmtId="4" fontId="2" fillId="0" borderId="11" xfId="0" applyNumberFormat="1" applyFont="1" applyBorder="1" applyAlignment="1">
      <alignment horizontal="right"/>
    </xf>
    <xf numFmtId="4" fontId="2" fillId="0" borderId="12" xfId="0" applyNumberFormat="1" applyFont="1" applyBorder="1" applyAlignment="1">
      <alignment horizontal="right"/>
    </xf>
    <xf numFmtId="49" fontId="2" fillId="0" borderId="13" xfId="0" applyNumberFormat="1" applyFont="1" applyBorder="1" applyAlignment="1">
      <alignment horizontal="left" wrapText="1"/>
    </xf>
    <xf numFmtId="49" fontId="1" fillId="0" borderId="14" xfId="0" applyNumberFormat="1" applyFont="1" applyBorder="1" applyAlignment="1">
      <alignment horizontal="center" wrapText="1"/>
    </xf>
    <xf numFmtId="49" fontId="1" fillId="0" borderId="15" xfId="0" applyNumberFormat="1" applyFont="1" applyBorder="1" applyAlignment="1">
      <alignment horizontal="center" wrapText="1"/>
    </xf>
    <xf numFmtId="4" fontId="1" fillId="0" borderId="16" xfId="0" applyNumberFormat="1" applyFont="1" applyBorder="1" applyAlignment="1">
      <alignment horizontal="right"/>
    </xf>
    <xf numFmtId="4" fontId="1" fillId="0" borderId="17" xfId="0" applyNumberFormat="1" applyFont="1" applyBorder="1" applyAlignment="1">
      <alignment horizontal="right"/>
    </xf>
    <xf numFmtId="4" fontId="1" fillId="0" borderId="18" xfId="0" applyNumberFormat="1" applyFont="1" applyBorder="1" applyAlignment="1">
      <alignment horizontal="right"/>
    </xf>
    <xf numFmtId="4" fontId="1" fillId="0" borderId="8" xfId="0" applyNumberFormat="1" applyFont="1" applyBorder="1" applyAlignment="1">
      <alignment horizontal="right"/>
    </xf>
    <xf numFmtId="49" fontId="1" fillId="0" borderId="19" xfId="0" applyNumberFormat="1" applyFont="1" applyBorder="1" applyAlignment="1">
      <alignment horizontal="left" wrapText="1"/>
    </xf>
    <xf numFmtId="49" fontId="1" fillId="0" borderId="20" xfId="0" applyNumberFormat="1" applyFont="1" applyBorder="1" applyAlignment="1">
      <alignment horizontal="left" wrapText="1"/>
    </xf>
    <xf numFmtId="0" fontId="1" fillId="0" borderId="21" xfId="0" applyFont="1" applyBorder="1" applyAlignment="1">
      <alignment horizontal="left"/>
    </xf>
    <xf numFmtId="0" fontId="1" fillId="0" borderId="5" xfId="0" applyFont="1" applyBorder="1" applyAlignment="1">
      <alignment horizontal="center"/>
    </xf>
    <xf numFmtId="49" fontId="2" fillId="0" borderId="22" xfId="0" applyNumberFormat="1" applyFont="1" applyBorder="1" applyAlignment="1">
      <alignment horizontal="center"/>
    </xf>
    <xf numFmtId="49" fontId="1" fillId="0" borderId="23" xfId="0" applyNumberFormat="1" applyFont="1" applyBorder="1" applyAlignment="1">
      <alignment horizontal="center"/>
    </xf>
    <xf numFmtId="49" fontId="1" fillId="0" borderId="6" xfId="0" applyNumberFormat="1" applyFont="1" applyBorder="1" applyAlignment="1">
      <alignment horizontal="center"/>
    </xf>
    <xf numFmtId="165" fontId="1" fillId="0" borderId="20" xfId="0" applyNumberFormat="1" applyFont="1" applyBorder="1" applyAlignment="1">
      <alignment horizontal="left" wrapText="1"/>
    </xf>
    <xf numFmtId="0" fontId="3" fillId="0" borderId="0" xfId="0" applyFont="1" applyAlignment="1">
      <alignment horizontal="center"/>
    </xf>
    <xf numFmtId="0" fontId="2" fillId="0" borderId="0" xfId="0" applyFont="1" applyBorder="1" applyAlignment="1">
      <alignment horizontal="right"/>
    </xf>
    <xf numFmtId="0" fontId="1" fillId="0" borderId="0" xfId="0" applyFont="1" applyBorder="1" applyAlignment="1">
      <alignment horizontal="center"/>
    </xf>
    <xf numFmtId="0" fontId="0" fillId="0" borderId="0" xfId="0" applyBorder="1"/>
    <xf numFmtId="49" fontId="1" fillId="0" borderId="0" xfId="0" applyNumberFormat="1" applyFont="1" applyBorder="1" applyAlignment="1">
      <alignment horizontal="right"/>
    </xf>
    <xf numFmtId="49" fontId="1" fillId="0" borderId="0" xfId="0" applyNumberFormat="1" applyFont="1" applyBorder="1" applyAlignment="1">
      <alignment horizontal="centerContinuous"/>
    </xf>
    <xf numFmtId="0" fontId="1" fillId="0" borderId="0" xfId="0" applyFont="1" applyBorder="1" applyAlignment="1">
      <alignment horizontal="right"/>
    </xf>
    <xf numFmtId="164" fontId="1" fillId="0" borderId="0" xfId="0" applyNumberFormat="1" applyFont="1" applyBorder="1" applyAlignment="1">
      <alignment horizontal="center"/>
    </xf>
    <xf numFmtId="49" fontId="1" fillId="0" borderId="0" xfId="0" applyNumberFormat="1" applyFont="1" applyBorder="1" applyAlignment="1">
      <alignment horizontal="center"/>
    </xf>
    <xf numFmtId="0" fontId="0" fillId="0" borderId="0" xfId="0" applyAlignment="1">
      <alignment vertical="top" wrapText="1"/>
    </xf>
    <xf numFmtId="0" fontId="4" fillId="0" borderId="0" xfId="0" applyFont="1" applyBorder="1" applyAlignment="1">
      <alignment horizontal="right"/>
    </xf>
    <xf numFmtId="49" fontId="1" fillId="0" borderId="26" xfId="0" applyNumberFormat="1" applyFont="1" applyBorder="1" applyAlignment="1">
      <alignment horizontal="center" vertical="center" wrapText="1"/>
    </xf>
    <xf numFmtId="49" fontId="1" fillId="0" borderId="7"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0" fontId="3" fillId="0" borderId="0" xfId="0" applyFont="1" applyBorder="1" applyAlignment="1">
      <alignment horizontal="center"/>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17" xfId="0" applyFont="1" applyBorder="1" applyAlignment="1">
      <alignment horizontal="center" vertical="center" wrapText="1"/>
    </xf>
    <xf numFmtId="49" fontId="1" fillId="0" borderId="27" xfId="0" applyNumberFormat="1" applyFont="1" applyBorder="1" applyAlignment="1">
      <alignment horizontal="center" vertical="center" wrapText="1"/>
    </xf>
    <xf numFmtId="49" fontId="1" fillId="0" borderId="28" xfId="0" applyNumberFormat="1" applyFont="1" applyBorder="1" applyAlignment="1">
      <alignment horizontal="center" vertical="center" wrapText="1"/>
    </xf>
    <xf numFmtId="49" fontId="1" fillId="0" borderId="17" xfId="0" applyNumberFormat="1" applyFont="1" applyBorder="1" applyAlignment="1">
      <alignment horizontal="center" vertical="center" wrapText="1"/>
    </xf>
    <xf numFmtId="0" fontId="5" fillId="0" borderId="0" xfId="0" applyFont="1" applyAlignment="1">
      <alignment horizontal="center"/>
    </xf>
    <xf numFmtId="0" fontId="6" fillId="0" borderId="0" xfId="0" applyFont="1"/>
    <xf numFmtId="0" fontId="6" fillId="0" borderId="0" xfId="0" applyFont="1" applyAlignment="1">
      <alignment horizontal="right"/>
    </xf>
    <xf numFmtId="0" fontId="5" fillId="0" borderId="0" xfId="0" applyFont="1" applyAlignment="1">
      <alignment horizontal="center"/>
    </xf>
    <xf numFmtId="0" fontId="6" fillId="0" borderId="0" xfId="0" applyFont="1" applyAlignment="1">
      <alignment horizontal="right" vertical="top" wrapText="1"/>
    </xf>
    <xf numFmtId="0" fontId="7" fillId="0" borderId="0" xfId="0" applyFont="1" applyAlignment="1">
      <alignment horizontal="right"/>
    </xf>
  </cellXfs>
  <cellStyles count="1">
    <cellStyle name="Обычный" xfId="0" builtinId="0"/>
  </cellStyles>
  <dxfs count="1">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85"/>
  <sheetViews>
    <sheetView showGridLines="0" tabSelected="1" topLeftCell="A10" zoomScaleNormal="100" workbookViewId="0">
      <selection activeCell="C7" sqref="C7"/>
    </sheetView>
  </sheetViews>
  <sheetFormatPr defaultRowHeight="12.75"/>
  <cols>
    <col min="1" max="1" width="43.7109375" customWidth="1"/>
    <col min="2" max="2" width="6.140625" customWidth="1"/>
    <col min="3" max="3" width="25" customWidth="1"/>
    <col min="4" max="4" width="21" customWidth="1"/>
    <col min="5" max="6" width="18.7109375" customWidth="1"/>
    <col min="7" max="7" width="9.7109375" customWidth="1"/>
    <col min="8" max="8" width="9.140625" hidden="1" customWidth="1"/>
  </cols>
  <sheetData>
    <row r="1" spans="1:8" ht="15.75">
      <c r="A1" s="55"/>
      <c r="B1" s="55"/>
      <c r="C1" s="55"/>
      <c r="D1" s="55"/>
      <c r="E1" s="56"/>
      <c r="F1" s="57" t="s">
        <v>327</v>
      </c>
      <c r="H1" s="1" t="s">
        <v>13</v>
      </c>
    </row>
    <row r="2" spans="1:8" ht="41.25" customHeight="1">
      <c r="A2" s="58"/>
      <c r="B2" s="58"/>
      <c r="C2" s="58"/>
      <c r="D2" s="59" t="s">
        <v>328</v>
      </c>
      <c r="E2" s="59"/>
      <c r="F2" s="59"/>
      <c r="G2" s="38"/>
      <c r="H2" s="1"/>
    </row>
    <row r="3" spans="1:8" ht="15">
      <c r="A3" s="29"/>
      <c r="B3" s="29"/>
      <c r="C3" s="60" t="s">
        <v>330</v>
      </c>
      <c r="D3" s="60"/>
      <c r="E3" s="60"/>
      <c r="F3" s="60"/>
      <c r="H3" s="1"/>
    </row>
    <row r="4" spans="1:8" ht="15">
      <c r="A4" s="43" t="s">
        <v>12</v>
      </c>
      <c r="B4" s="43"/>
      <c r="C4" s="43"/>
      <c r="D4" s="43"/>
      <c r="E4" s="30"/>
      <c r="F4" s="31"/>
      <c r="G4" s="32"/>
    </row>
    <row r="5" spans="1:8">
      <c r="A5" s="2"/>
      <c r="B5" s="2"/>
      <c r="C5" s="2"/>
      <c r="D5" s="1"/>
      <c r="E5" s="33"/>
      <c r="F5" s="34"/>
      <c r="G5" s="32"/>
    </row>
    <row r="6" spans="1:8">
      <c r="A6" s="44" t="s">
        <v>14</v>
      </c>
      <c r="B6" s="44"/>
      <c r="C6" s="44"/>
      <c r="D6" s="44"/>
      <c r="E6" s="35"/>
      <c r="F6" s="36"/>
      <c r="G6" s="32"/>
    </row>
    <row r="7" spans="1:8">
      <c r="A7" s="2"/>
      <c r="B7" s="2"/>
      <c r="C7" s="2"/>
      <c r="D7" s="1"/>
      <c r="E7" s="35"/>
      <c r="F7" s="37"/>
      <c r="G7" s="32"/>
    </row>
    <row r="8" spans="1:8" ht="20.25" customHeight="1" thickBot="1">
      <c r="A8" s="45" t="s">
        <v>10</v>
      </c>
      <c r="B8" s="45"/>
      <c r="C8" s="45"/>
      <c r="D8" s="45"/>
      <c r="E8" s="9"/>
      <c r="F8" s="39" t="s">
        <v>329</v>
      </c>
    </row>
    <row r="9" spans="1:8" ht="4.3499999999999996" customHeight="1">
      <c r="A9" s="46" t="s">
        <v>2</v>
      </c>
      <c r="B9" s="49" t="s">
        <v>5</v>
      </c>
      <c r="C9" s="49" t="s">
        <v>11</v>
      </c>
      <c r="D9" s="52" t="s">
        <v>9</v>
      </c>
      <c r="E9" s="52" t="s">
        <v>6</v>
      </c>
      <c r="F9" s="40" t="s">
        <v>8</v>
      </c>
    </row>
    <row r="10" spans="1:8" ht="3.6" customHeight="1">
      <c r="A10" s="47"/>
      <c r="B10" s="50"/>
      <c r="C10" s="50"/>
      <c r="D10" s="53"/>
      <c r="E10" s="53"/>
      <c r="F10" s="41"/>
    </row>
    <row r="11" spans="1:8" ht="3" customHeight="1">
      <c r="A11" s="47"/>
      <c r="B11" s="50"/>
      <c r="C11" s="50"/>
      <c r="D11" s="53"/>
      <c r="E11" s="53"/>
      <c r="F11" s="41"/>
    </row>
    <row r="12" spans="1:8" ht="3" customHeight="1">
      <c r="A12" s="47"/>
      <c r="B12" s="50"/>
      <c r="C12" s="50"/>
      <c r="D12" s="53"/>
      <c r="E12" s="53"/>
      <c r="F12" s="41"/>
    </row>
    <row r="13" spans="1:8" ht="3" customHeight="1">
      <c r="A13" s="47"/>
      <c r="B13" s="50"/>
      <c r="C13" s="50"/>
      <c r="D13" s="53"/>
      <c r="E13" s="53"/>
      <c r="F13" s="41"/>
    </row>
    <row r="14" spans="1:8" ht="3" customHeight="1">
      <c r="A14" s="47"/>
      <c r="B14" s="50"/>
      <c r="C14" s="50"/>
      <c r="D14" s="53"/>
      <c r="E14" s="53"/>
      <c r="F14" s="41"/>
    </row>
    <row r="15" spans="1:8" ht="23.45" customHeight="1">
      <c r="A15" s="48"/>
      <c r="B15" s="51"/>
      <c r="C15" s="51"/>
      <c r="D15" s="54"/>
      <c r="E15" s="54"/>
      <c r="F15" s="42"/>
    </row>
    <row r="16" spans="1:8" ht="12.6" customHeight="1" thickBot="1">
      <c r="A16" s="3">
        <v>1</v>
      </c>
      <c r="B16" s="4">
        <v>2</v>
      </c>
      <c r="C16" s="7">
        <v>3</v>
      </c>
      <c r="D16" s="5" t="s">
        <v>0</v>
      </c>
      <c r="E16" s="10" t="s">
        <v>1</v>
      </c>
      <c r="F16" s="6" t="s">
        <v>7</v>
      </c>
    </row>
    <row r="17" spans="1:6">
      <c r="A17" s="14" t="s">
        <v>3</v>
      </c>
      <c r="B17" s="11" t="s">
        <v>4</v>
      </c>
      <c r="C17" s="25" t="s">
        <v>15</v>
      </c>
      <c r="D17" s="13">
        <f>497175866.5-1523048.29</f>
        <v>495652818.20999998</v>
      </c>
      <c r="E17" s="12">
        <v>317216299.19999999</v>
      </c>
      <c r="F17" s="13">
        <f>IF(OR(D17="-",E17=D17),"-",D17-IF(E17="-",0,E17))</f>
        <v>178436519.00999999</v>
      </c>
    </row>
    <row r="18" spans="1:6">
      <c r="A18" s="21" t="s">
        <v>16</v>
      </c>
      <c r="B18" s="15"/>
      <c r="C18" s="26"/>
      <c r="D18" s="17"/>
      <c r="E18" s="17"/>
      <c r="F18" s="19"/>
    </row>
    <row r="19" spans="1:6">
      <c r="A19" s="22" t="s">
        <v>17</v>
      </c>
      <c r="B19" s="16" t="s">
        <v>4</v>
      </c>
      <c r="C19" s="27" t="s">
        <v>18</v>
      </c>
      <c r="D19" s="18">
        <v>25208266</v>
      </c>
      <c r="E19" s="18">
        <v>17746532.550000001</v>
      </c>
      <c r="F19" s="20">
        <f t="shared" ref="F19:F50" si="0">IF(OR(D19="-",E19=D19),"-",D19-IF(E19="-",0,E19))</f>
        <v>7461733.4499999993</v>
      </c>
    </row>
    <row r="20" spans="1:6">
      <c r="A20" s="22" t="s">
        <v>19</v>
      </c>
      <c r="B20" s="16" t="s">
        <v>4</v>
      </c>
      <c r="C20" s="27" t="s">
        <v>20</v>
      </c>
      <c r="D20" s="18">
        <v>15526693.970000001</v>
      </c>
      <c r="E20" s="18">
        <v>10325739.130000001</v>
      </c>
      <c r="F20" s="20">
        <f t="shared" si="0"/>
        <v>5200954.84</v>
      </c>
    </row>
    <row r="21" spans="1:6">
      <c r="A21" s="22" t="s">
        <v>21</v>
      </c>
      <c r="B21" s="16" t="s">
        <v>4</v>
      </c>
      <c r="C21" s="27" t="s">
        <v>22</v>
      </c>
      <c r="D21" s="18">
        <v>22194</v>
      </c>
      <c r="E21" s="18">
        <v>15506.05</v>
      </c>
      <c r="F21" s="20">
        <f t="shared" si="0"/>
        <v>6687.9500000000007</v>
      </c>
    </row>
    <row r="22" spans="1:6" ht="33.75">
      <c r="A22" s="22" t="s">
        <v>23</v>
      </c>
      <c r="B22" s="16" t="s">
        <v>4</v>
      </c>
      <c r="C22" s="27" t="s">
        <v>24</v>
      </c>
      <c r="D22" s="18">
        <v>22194</v>
      </c>
      <c r="E22" s="18">
        <v>15506.05</v>
      </c>
      <c r="F22" s="20">
        <f t="shared" si="0"/>
        <v>6687.9500000000007</v>
      </c>
    </row>
    <row r="23" spans="1:6" ht="22.5">
      <c r="A23" s="22" t="s">
        <v>25</v>
      </c>
      <c r="B23" s="16" t="s">
        <v>4</v>
      </c>
      <c r="C23" s="27" t="s">
        <v>26</v>
      </c>
      <c r="D23" s="18">
        <v>22194</v>
      </c>
      <c r="E23" s="18">
        <v>15506.05</v>
      </c>
      <c r="F23" s="20">
        <f t="shared" si="0"/>
        <v>6687.9500000000007</v>
      </c>
    </row>
    <row r="24" spans="1:6">
      <c r="A24" s="22" t="s">
        <v>27</v>
      </c>
      <c r="B24" s="16" t="s">
        <v>4</v>
      </c>
      <c r="C24" s="27" t="s">
        <v>28</v>
      </c>
      <c r="D24" s="18">
        <v>15504499.970000001</v>
      </c>
      <c r="E24" s="18">
        <v>10310233.08</v>
      </c>
      <c r="F24" s="20">
        <f t="shared" si="0"/>
        <v>5194266.8900000006</v>
      </c>
    </row>
    <row r="25" spans="1:6" ht="67.5">
      <c r="A25" s="28" t="s">
        <v>29</v>
      </c>
      <c r="B25" s="16" t="s">
        <v>4</v>
      </c>
      <c r="C25" s="27" t="s">
        <v>30</v>
      </c>
      <c r="D25" s="18">
        <v>15284194.970000001</v>
      </c>
      <c r="E25" s="18">
        <v>10168674.460000001</v>
      </c>
      <c r="F25" s="20">
        <f t="shared" si="0"/>
        <v>5115520.51</v>
      </c>
    </row>
    <row r="26" spans="1:6" ht="90">
      <c r="A26" s="28" t="s">
        <v>31</v>
      </c>
      <c r="B26" s="16" t="s">
        <v>4</v>
      </c>
      <c r="C26" s="27" t="s">
        <v>32</v>
      </c>
      <c r="D26" s="18" t="s">
        <v>33</v>
      </c>
      <c r="E26" s="18">
        <v>10097713.77</v>
      </c>
      <c r="F26" s="20" t="str">
        <f t="shared" si="0"/>
        <v>-</v>
      </c>
    </row>
    <row r="27" spans="1:6" ht="78.75">
      <c r="A27" s="28" t="s">
        <v>34</v>
      </c>
      <c r="B27" s="16" t="s">
        <v>4</v>
      </c>
      <c r="C27" s="27" t="s">
        <v>35</v>
      </c>
      <c r="D27" s="18" t="s">
        <v>33</v>
      </c>
      <c r="E27" s="18">
        <v>30089.61</v>
      </c>
      <c r="F27" s="20" t="str">
        <f t="shared" si="0"/>
        <v>-</v>
      </c>
    </row>
    <row r="28" spans="1:6" ht="90">
      <c r="A28" s="28" t="s">
        <v>36</v>
      </c>
      <c r="B28" s="16" t="s">
        <v>4</v>
      </c>
      <c r="C28" s="27" t="s">
        <v>37</v>
      </c>
      <c r="D28" s="18" t="s">
        <v>33</v>
      </c>
      <c r="E28" s="18">
        <v>40871.08</v>
      </c>
      <c r="F28" s="20" t="str">
        <f t="shared" si="0"/>
        <v>-</v>
      </c>
    </row>
    <row r="29" spans="1:6" ht="101.25">
      <c r="A29" s="28" t="s">
        <v>38</v>
      </c>
      <c r="B29" s="16" t="s">
        <v>4</v>
      </c>
      <c r="C29" s="27" t="s">
        <v>39</v>
      </c>
      <c r="D29" s="18">
        <v>85484</v>
      </c>
      <c r="E29" s="18">
        <v>55650.18</v>
      </c>
      <c r="F29" s="20">
        <f t="shared" si="0"/>
        <v>29833.82</v>
      </c>
    </row>
    <row r="30" spans="1:6" ht="123.75">
      <c r="A30" s="28" t="s">
        <v>40</v>
      </c>
      <c r="B30" s="16" t="s">
        <v>4</v>
      </c>
      <c r="C30" s="27" t="s">
        <v>41</v>
      </c>
      <c r="D30" s="18" t="s">
        <v>33</v>
      </c>
      <c r="E30" s="18">
        <v>54974.400000000001</v>
      </c>
      <c r="F30" s="20" t="str">
        <f t="shared" si="0"/>
        <v>-</v>
      </c>
    </row>
    <row r="31" spans="1:6" ht="112.5">
      <c r="A31" s="28" t="s">
        <v>42</v>
      </c>
      <c r="B31" s="16" t="s">
        <v>4</v>
      </c>
      <c r="C31" s="27" t="s">
        <v>43</v>
      </c>
      <c r="D31" s="18" t="s">
        <v>33</v>
      </c>
      <c r="E31" s="18">
        <v>275.77999999999997</v>
      </c>
      <c r="F31" s="20" t="str">
        <f t="shared" si="0"/>
        <v>-</v>
      </c>
    </row>
    <row r="32" spans="1:6" ht="123.75">
      <c r="A32" s="28" t="s">
        <v>44</v>
      </c>
      <c r="B32" s="16" t="s">
        <v>4</v>
      </c>
      <c r="C32" s="27" t="s">
        <v>45</v>
      </c>
      <c r="D32" s="18" t="s">
        <v>33</v>
      </c>
      <c r="E32" s="18">
        <v>400</v>
      </c>
      <c r="F32" s="20" t="str">
        <f t="shared" si="0"/>
        <v>-</v>
      </c>
    </row>
    <row r="33" spans="1:6" ht="33.75">
      <c r="A33" s="22" t="s">
        <v>46</v>
      </c>
      <c r="B33" s="16" t="s">
        <v>4</v>
      </c>
      <c r="C33" s="27" t="s">
        <v>47</v>
      </c>
      <c r="D33" s="18">
        <v>128000</v>
      </c>
      <c r="E33" s="18">
        <v>80184.800000000003</v>
      </c>
      <c r="F33" s="20">
        <f t="shared" si="0"/>
        <v>47815.199999999997</v>
      </c>
    </row>
    <row r="34" spans="1:6" ht="67.5">
      <c r="A34" s="22" t="s">
        <v>48</v>
      </c>
      <c r="B34" s="16" t="s">
        <v>4</v>
      </c>
      <c r="C34" s="27" t="s">
        <v>49</v>
      </c>
      <c r="D34" s="18" t="s">
        <v>33</v>
      </c>
      <c r="E34" s="18">
        <v>79588.11</v>
      </c>
      <c r="F34" s="20" t="str">
        <f t="shared" si="0"/>
        <v>-</v>
      </c>
    </row>
    <row r="35" spans="1:6" ht="45">
      <c r="A35" s="22" t="s">
        <v>50</v>
      </c>
      <c r="B35" s="16" t="s">
        <v>4</v>
      </c>
      <c r="C35" s="27" t="s">
        <v>51</v>
      </c>
      <c r="D35" s="18" t="s">
        <v>33</v>
      </c>
      <c r="E35" s="18">
        <v>86.71</v>
      </c>
      <c r="F35" s="20" t="str">
        <f t="shared" si="0"/>
        <v>-</v>
      </c>
    </row>
    <row r="36" spans="1:6" ht="67.5">
      <c r="A36" s="22" t="s">
        <v>52</v>
      </c>
      <c r="B36" s="16" t="s">
        <v>4</v>
      </c>
      <c r="C36" s="27" t="s">
        <v>53</v>
      </c>
      <c r="D36" s="18" t="s">
        <v>33</v>
      </c>
      <c r="E36" s="18">
        <v>509.99</v>
      </c>
      <c r="F36" s="20" t="str">
        <f t="shared" si="0"/>
        <v>-</v>
      </c>
    </row>
    <row r="37" spans="1:6" ht="45">
      <c r="A37" s="22" t="s">
        <v>54</v>
      </c>
      <c r="B37" s="16" t="s">
        <v>4</v>
      </c>
      <c r="C37" s="27" t="s">
        <v>55</v>
      </c>
      <c r="D37" s="18" t="s">
        <v>33</v>
      </c>
      <c r="E37" s="18">
        <v>-0.01</v>
      </c>
      <c r="F37" s="20" t="str">
        <f t="shared" si="0"/>
        <v>-</v>
      </c>
    </row>
    <row r="38" spans="1:6" ht="78.75">
      <c r="A38" s="28" t="s">
        <v>56</v>
      </c>
      <c r="B38" s="16" t="s">
        <v>4</v>
      </c>
      <c r="C38" s="27" t="s">
        <v>57</v>
      </c>
      <c r="D38" s="18">
        <v>6821</v>
      </c>
      <c r="E38" s="18">
        <v>5723.64</v>
      </c>
      <c r="F38" s="20">
        <f t="shared" si="0"/>
        <v>1097.3599999999997</v>
      </c>
    </row>
    <row r="39" spans="1:6" ht="112.5">
      <c r="A39" s="28" t="s">
        <v>58</v>
      </c>
      <c r="B39" s="16" t="s">
        <v>4</v>
      </c>
      <c r="C39" s="27" t="s">
        <v>59</v>
      </c>
      <c r="D39" s="18">
        <v>6821</v>
      </c>
      <c r="E39" s="18">
        <v>5723.64</v>
      </c>
      <c r="F39" s="20">
        <f t="shared" si="0"/>
        <v>1097.3599999999997</v>
      </c>
    </row>
    <row r="40" spans="1:6">
      <c r="A40" s="22" t="s">
        <v>60</v>
      </c>
      <c r="B40" s="16" t="s">
        <v>4</v>
      </c>
      <c r="C40" s="27" t="s">
        <v>61</v>
      </c>
      <c r="D40" s="18">
        <v>4765999</v>
      </c>
      <c r="E40" s="18">
        <v>3516578.24</v>
      </c>
      <c r="F40" s="20">
        <f t="shared" si="0"/>
        <v>1249420.7599999998</v>
      </c>
    </row>
    <row r="41" spans="1:6" ht="22.5">
      <c r="A41" s="22" t="s">
        <v>62</v>
      </c>
      <c r="B41" s="16" t="s">
        <v>4</v>
      </c>
      <c r="C41" s="27" t="s">
        <v>63</v>
      </c>
      <c r="D41" s="18">
        <v>4614089</v>
      </c>
      <c r="E41" s="18">
        <v>3365406.57</v>
      </c>
      <c r="F41" s="20">
        <f t="shared" si="0"/>
        <v>1248682.4300000002</v>
      </c>
    </row>
    <row r="42" spans="1:6" ht="22.5">
      <c r="A42" s="22" t="s">
        <v>62</v>
      </c>
      <c r="B42" s="16" t="s">
        <v>4</v>
      </c>
      <c r="C42" s="27" t="s">
        <v>64</v>
      </c>
      <c r="D42" s="18">
        <v>4614089</v>
      </c>
      <c r="E42" s="18">
        <v>3369538.07</v>
      </c>
      <c r="F42" s="20">
        <f t="shared" si="0"/>
        <v>1244550.9300000002</v>
      </c>
    </row>
    <row r="43" spans="1:6" ht="45">
      <c r="A43" s="22" t="s">
        <v>65</v>
      </c>
      <c r="B43" s="16" t="s">
        <v>4</v>
      </c>
      <c r="C43" s="27" t="s">
        <v>66</v>
      </c>
      <c r="D43" s="18" t="s">
        <v>33</v>
      </c>
      <c r="E43" s="18">
        <v>3358530.79</v>
      </c>
      <c r="F43" s="20" t="str">
        <f t="shared" si="0"/>
        <v>-</v>
      </c>
    </row>
    <row r="44" spans="1:6" ht="33.75">
      <c r="A44" s="22" t="s">
        <v>67</v>
      </c>
      <c r="B44" s="16" t="s">
        <v>4</v>
      </c>
      <c r="C44" s="27" t="s">
        <v>68</v>
      </c>
      <c r="D44" s="18" t="s">
        <v>33</v>
      </c>
      <c r="E44" s="18">
        <v>6646.28</v>
      </c>
      <c r="F44" s="20" t="str">
        <f t="shared" si="0"/>
        <v>-</v>
      </c>
    </row>
    <row r="45" spans="1:6" ht="45">
      <c r="A45" s="22" t="s">
        <v>69</v>
      </c>
      <c r="B45" s="16" t="s">
        <v>4</v>
      </c>
      <c r="C45" s="27" t="s">
        <v>70</v>
      </c>
      <c r="D45" s="18" t="s">
        <v>33</v>
      </c>
      <c r="E45" s="18">
        <v>4361</v>
      </c>
      <c r="F45" s="20" t="str">
        <f t="shared" si="0"/>
        <v>-</v>
      </c>
    </row>
    <row r="46" spans="1:6" ht="33.75">
      <c r="A46" s="22" t="s">
        <v>71</v>
      </c>
      <c r="B46" s="16" t="s">
        <v>4</v>
      </c>
      <c r="C46" s="27" t="s">
        <v>72</v>
      </c>
      <c r="D46" s="18" t="s">
        <v>33</v>
      </c>
      <c r="E46" s="18">
        <v>-4131.5</v>
      </c>
      <c r="F46" s="20" t="str">
        <f t="shared" si="0"/>
        <v>-</v>
      </c>
    </row>
    <row r="47" spans="1:6" ht="56.25">
      <c r="A47" s="22" t="s">
        <v>73</v>
      </c>
      <c r="B47" s="16" t="s">
        <v>4</v>
      </c>
      <c r="C47" s="27" t="s">
        <v>74</v>
      </c>
      <c r="D47" s="18" t="s">
        <v>33</v>
      </c>
      <c r="E47" s="18">
        <v>-4220.2</v>
      </c>
      <c r="F47" s="20" t="str">
        <f t="shared" si="0"/>
        <v>-</v>
      </c>
    </row>
    <row r="48" spans="1:6" ht="45">
      <c r="A48" s="22" t="s">
        <v>75</v>
      </c>
      <c r="B48" s="16" t="s">
        <v>4</v>
      </c>
      <c r="C48" s="27" t="s">
        <v>76</v>
      </c>
      <c r="D48" s="18" t="s">
        <v>33</v>
      </c>
      <c r="E48" s="18">
        <v>88.7</v>
      </c>
      <c r="F48" s="20" t="str">
        <f t="shared" si="0"/>
        <v>-</v>
      </c>
    </row>
    <row r="49" spans="1:6">
      <c r="A49" s="22" t="s">
        <v>77</v>
      </c>
      <c r="B49" s="16" t="s">
        <v>4</v>
      </c>
      <c r="C49" s="27" t="s">
        <v>78</v>
      </c>
      <c r="D49" s="18">
        <v>145000</v>
      </c>
      <c r="E49" s="18">
        <v>144261.76000000001</v>
      </c>
      <c r="F49" s="20">
        <f t="shared" si="0"/>
        <v>738.23999999999069</v>
      </c>
    </row>
    <row r="50" spans="1:6">
      <c r="A50" s="22" t="s">
        <v>77</v>
      </c>
      <c r="B50" s="16" t="s">
        <v>4</v>
      </c>
      <c r="C50" s="27" t="s">
        <v>79</v>
      </c>
      <c r="D50" s="18">
        <v>145000</v>
      </c>
      <c r="E50" s="18">
        <v>144261.76000000001</v>
      </c>
      <c r="F50" s="20">
        <f t="shared" si="0"/>
        <v>738.23999999999069</v>
      </c>
    </row>
    <row r="51" spans="1:6" ht="45">
      <c r="A51" s="22" t="s">
        <v>80</v>
      </c>
      <c r="B51" s="16" t="s">
        <v>4</v>
      </c>
      <c r="C51" s="27" t="s">
        <v>81</v>
      </c>
      <c r="D51" s="18" t="s">
        <v>33</v>
      </c>
      <c r="E51" s="18">
        <v>144261.76000000001</v>
      </c>
      <c r="F51" s="20" t="str">
        <f t="shared" ref="F51:F82" si="1">IF(OR(D51="-",E51=D51),"-",D51-IF(E51="-",0,E51))</f>
        <v>-</v>
      </c>
    </row>
    <row r="52" spans="1:6" ht="22.5">
      <c r="A52" s="22" t="s">
        <v>82</v>
      </c>
      <c r="B52" s="16" t="s">
        <v>4</v>
      </c>
      <c r="C52" s="27" t="s">
        <v>83</v>
      </c>
      <c r="D52" s="18">
        <v>6910</v>
      </c>
      <c r="E52" s="18">
        <v>6909.91</v>
      </c>
      <c r="F52" s="20">
        <f t="shared" si="1"/>
        <v>9.0000000000145519E-2</v>
      </c>
    </row>
    <row r="53" spans="1:6" ht="33.75">
      <c r="A53" s="22" t="s">
        <v>84</v>
      </c>
      <c r="B53" s="16" t="s">
        <v>4</v>
      </c>
      <c r="C53" s="27" t="s">
        <v>85</v>
      </c>
      <c r="D53" s="18">
        <v>6910</v>
      </c>
      <c r="E53" s="18">
        <v>6909.91</v>
      </c>
      <c r="F53" s="20">
        <f t="shared" si="1"/>
        <v>9.0000000000145519E-2</v>
      </c>
    </row>
    <row r="54" spans="1:6" ht="67.5">
      <c r="A54" s="22" t="s">
        <v>86</v>
      </c>
      <c r="B54" s="16" t="s">
        <v>4</v>
      </c>
      <c r="C54" s="27" t="s">
        <v>87</v>
      </c>
      <c r="D54" s="18">
        <v>6910</v>
      </c>
      <c r="E54" s="18">
        <v>6822</v>
      </c>
      <c r="F54" s="20">
        <f t="shared" si="1"/>
        <v>88</v>
      </c>
    </row>
    <row r="55" spans="1:6" ht="45">
      <c r="A55" s="22" t="s">
        <v>88</v>
      </c>
      <c r="B55" s="16" t="s">
        <v>4</v>
      </c>
      <c r="C55" s="27" t="s">
        <v>89</v>
      </c>
      <c r="D55" s="18" t="s">
        <v>33</v>
      </c>
      <c r="E55" s="18">
        <v>87.91</v>
      </c>
      <c r="F55" s="20" t="str">
        <f t="shared" si="1"/>
        <v>-</v>
      </c>
    </row>
    <row r="56" spans="1:6">
      <c r="A56" s="22" t="s">
        <v>90</v>
      </c>
      <c r="B56" s="16" t="s">
        <v>4</v>
      </c>
      <c r="C56" s="27" t="s">
        <v>91</v>
      </c>
      <c r="D56" s="18">
        <v>1000000</v>
      </c>
      <c r="E56" s="18">
        <v>760613.36</v>
      </c>
      <c r="F56" s="20">
        <f t="shared" si="1"/>
        <v>239386.64</v>
      </c>
    </row>
    <row r="57" spans="1:6" ht="33.75">
      <c r="A57" s="22" t="s">
        <v>92</v>
      </c>
      <c r="B57" s="16" t="s">
        <v>4</v>
      </c>
      <c r="C57" s="27" t="s">
        <v>93</v>
      </c>
      <c r="D57" s="18">
        <v>1000000</v>
      </c>
      <c r="E57" s="18">
        <v>760613.36</v>
      </c>
      <c r="F57" s="20">
        <f t="shared" si="1"/>
        <v>239386.64</v>
      </c>
    </row>
    <row r="58" spans="1:6" ht="45">
      <c r="A58" s="22" t="s">
        <v>94</v>
      </c>
      <c r="B58" s="16" t="s">
        <v>4</v>
      </c>
      <c r="C58" s="27" t="s">
        <v>95</v>
      </c>
      <c r="D58" s="18">
        <v>1000000</v>
      </c>
      <c r="E58" s="18">
        <v>760613.36</v>
      </c>
      <c r="F58" s="20">
        <f t="shared" si="1"/>
        <v>239386.64</v>
      </c>
    </row>
    <row r="59" spans="1:6" ht="56.25">
      <c r="A59" s="22" t="s">
        <v>96</v>
      </c>
      <c r="B59" s="16" t="s">
        <v>4</v>
      </c>
      <c r="C59" s="27" t="s">
        <v>97</v>
      </c>
      <c r="D59" s="18" t="s">
        <v>33</v>
      </c>
      <c r="E59" s="18">
        <v>760613.36</v>
      </c>
      <c r="F59" s="20" t="str">
        <f t="shared" si="1"/>
        <v>-</v>
      </c>
    </row>
    <row r="60" spans="1:6" ht="33.75">
      <c r="A60" s="22" t="s">
        <v>98</v>
      </c>
      <c r="B60" s="16" t="s">
        <v>4</v>
      </c>
      <c r="C60" s="27" t="s">
        <v>99</v>
      </c>
      <c r="D60" s="18">
        <v>1813645</v>
      </c>
      <c r="E60" s="18">
        <v>1468975</v>
      </c>
      <c r="F60" s="20">
        <f t="shared" si="1"/>
        <v>344670</v>
      </c>
    </row>
    <row r="61" spans="1:6" ht="78.75">
      <c r="A61" s="28" t="s">
        <v>100</v>
      </c>
      <c r="B61" s="16" t="s">
        <v>4</v>
      </c>
      <c r="C61" s="27" t="s">
        <v>101</v>
      </c>
      <c r="D61" s="18">
        <v>1633645</v>
      </c>
      <c r="E61" s="18">
        <v>1320809.98</v>
      </c>
      <c r="F61" s="20">
        <f t="shared" si="1"/>
        <v>312835.02</v>
      </c>
    </row>
    <row r="62" spans="1:6" ht="56.25">
      <c r="A62" s="22" t="s">
        <v>102</v>
      </c>
      <c r="B62" s="16" t="s">
        <v>4</v>
      </c>
      <c r="C62" s="27" t="s">
        <v>103</v>
      </c>
      <c r="D62" s="18">
        <v>717161</v>
      </c>
      <c r="E62" s="18">
        <v>371693.31</v>
      </c>
      <c r="F62" s="20">
        <f t="shared" si="1"/>
        <v>345467.69</v>
      </c>
    </row>
    <row r="63" spans="1:6" ht="67.5">
      <c r="A63" s="28" t="s">
        <v>104</v>
      </c>
      <c r="B63" s="16" t="s">
        <v>4</v>
      </c>
      <c r="C63" s="27" t="s">
        <v>105</v>
      </c>
      <c r="D63" s="18">
        <v>717161</v>
      </c>
      <c r="E63" s="18">
        <v>371693.31</v>
      </c>
      <c r="F63" s="20">
        <f t="shared" si="1"/>
        <v>345467.69</v>
      </c>
    </row>
    <row r="64" spans="1:6" ht="67.5">
      <c r="A64" s="28" t="s">
        <v>106</v>
      </c>
      <c r="B64" s="16" t="s">
        <v>4</v>
      </c>
      <c r="C64" s="27" t="s">
        <v>107</v>
      </c>
      <c r="D64" s="18">
        <v>903881</v>
      </c>
      <c r="E64" s="18">
        <v>936513.87</v>
      </c>
      <c r="F64" s="20">
        <f t="shared" si="1"/>
        <v>-32632.869999999995</v>
      </c>
    </row>
    <row r="65" spans="1:6" ht="67.5">
      <c r="A65" s="22" t="s">
        <v>108</v>
      </c>
      <c r="B65" s="16" t="s">
        <v>4</v>
      </c>
      <c r="C65" s="27" t="s">
        <v>109</v>
      </c>
      <c r="D65" s="18">
        <v>903881</v>
      </c>
      <c r="E65" s="18">
        <v>936513.87</v>
      </c>
      <c r="F65" s="20">
        <f t="shared" si="1"/>
        <v>-32632.869999999995</v>
      </c>
    </row>
    <row r="66" spans="1:6" ht="33.75">
      <c r="A66" s="22" t="s">
        <v>110</v>
      </c>
      <c r="B66" s="16" t="s">
        <v>4</v>
      </c>
      <c r="C66" s="27" t="s">
        <v>111</v>
      </c>
      <c r="D66" s="18">
        <v>12603</v>
      </c>
      <c r="E66" s="18">
        <v>12602.8</v>
      </c>
      <c r="F66" s="20">
        <f t="shared" si="1"/>
        <v>0.2000000000007276</v>
      </c>
    </row>
    <row r="67" spans="1:6" ht="33.75">
      <c r="A67" s="22" t="s">
        <v>112</v>
      </c>
      <c r="B67" s="16" t="s">
        <v>4</v>
      </c>
      <c r="C67" s="27" t="s">
        <v>113</v>
      </c>
      <c r="D67" s="18">
        <v>12603</v>
      </c>
      <c r="E67" s="18">
        <v>12602.8</v>
      </c>
      <c r="F67" s="20">
        <f t="shared" si="1"/>
        <v>0.2000000000007276</v>
      </c>
    </row>
    <row r="68" spans="1:6" ht="67.5">
      <c r="A68" s="28" t="s">
        <v>114</v>
      </c>
      <c r="B68" s="16" t="s">
        <v>4</v>
      </c>
      <c r="C68" s="27" t="s">
        <v>115</v>
      </c>
      <c r="D68" s="18">
        <v>180000</v>
      </c>
      <c r="E68" s="18">
        <v>148165.01999999999</v>
      </c>
      <c r="F68" s="20">
        <f t="shared" si="1"/>
        <v>31834.98000000001</v>
      </c>
    </row>
    <row r="69" spans="1:6" ht="67.5">
      <c r="A69" s="28" t="s">
        <v>116</v>
      </c>
      <c r="B69" s="16" t="s">
        <v>4</v>
      </c>
      <c r="C69" s="27" t="s">
        <v>117</v>
      </c>
      <c r="D69" s="18">
        <v>180000</v>
      </c>
      <c r="E69" s="18">
        <v>148165.01999999999</v>
      </c>
      <c r="F69" s="20">
        <f t="shared" si="1"/>
        <v>31834.98000000001</v>
      </c>
    </row>
    <row r="70" spans="1:6" ht="67.5">
      <c r="A70" s="22" t="s">
        <v>118</v>
      </c>
      <c r="B70" s="16" t="s">
        <v>4</v>
      </c>
      <c r="C70" s="27" t="s">
        <v>119</v>
      </c>
      <c r="D70" s="18">
        <v>180000</v>
      </c>
      <c r="E70" s="18">
        <v>148165.01999999999</v>
      </c>
      <c r="F70" s="20">
        <f t="shared" si="1"/>
        <v>31834.98000000001</v>
      </c>
    </row>
    <row r="71" spans="1:6" ht="22.5">
      <c r="A71" s="22" t="s">
        <v>120</v>
      </c>
      <c r="B71" s="16" t="s">
        <v>4</v>
      </c>
      <c r="C71" s="27" t="s">
        <v>121</v>
      </c>
      <c r="D71" s="18">
        <v>136100</v>
      </c>
      <c r="E71" s="18">
        <v>95250.18</v>
      </c>
      <c r="F71" s="20">
        <f t="shared" si="1"/>
        <v>40849.820000000007</v>
      </c>
    </row>
    <row r="72" spans="1:6" ht="22.5">
      <c r="A72" s="22" t="s">
        <v>122</v>
      </c>
      <c r="B72" s="16" t="s">
        <v>4</v>
      </c>
      <c r="C72" s="27" t="s">
        <v>123</v>
      </c>
      <c r="D72" s="18">
        <v>136100</v>
      </c>
      <c r="E72" s="18">
        <v>95250.18</v>
      </c>
      <c r="F72" s="20">
        <f t="shared" si="1"/>
        <v>40849.820000000007</v>
      </c>
    </row>
    <row r="73" spans="1:6" ht="22.5">
      <c r="A73" s="22" t="s">
        <v>124</v>
      </c>
      <c r="B73" s="16" t="s">
        <v>4</v>
      </c>
      <c r="C73" s="27" t="s">
        <v>125</v>
      </c>
      <c r="D73" s="18">
        <v>60843</v>
      </c>
      <c r="E73" s="18">
        <v>43568.14</v>
      </c>
      <c r="F73" s="20">
        <f t="shared" si="1"/>
        <v>17274.86</v>
      </c>
    </row>
    <row r="74" spans="1:6" ht="56.25">
      <c r="A74" s="22" t="s">
        <v>126</v>
      </c>
      <c r="B74" s="16" t="s">
        <v>4</v>
      </c>
      <c r="C74" s="27" t="s">
        <v>127</v>
      </c>
      <c r="D74" s="18">
        <v>60843</v>
      </c>
      <c r="E74" s="18">
        <v>43568.14</v>
      </c>
      <c r="F74" s="20">
        <f t="shared" si="1"/>
        <v>17274.86</v>
      </c>
    </row>
    <row r="75" spans="1:6" ht="22.5">
      <c r="A75" s="22" t="s">
        <v>128</v>
      </c>
      <c r="B75" s="16" t="s">
        <v>4</v>
      </c>
      <c r="C75" s="27" t="s">
        <v>129</v>
      </c>
      <c r="D75" s="18">
        <v>5070</v>
      </c>
      <c r="E75" s="18">
        <v>3299.77</v>
      </c>
      <c r="F75" s="20">
        <f t="shared" si="1"/>
        <v>1770.23</v>
      </c>
    </row>
    <row r="76" spans="1:6" ht="56.25">
      <c r="A76" s="22" t="s">
        <v>130</v>
      </c>
      <c r="B76" s="16" t="s">
        <v>4</v>
      </c>
      <c r="C76" s="27" t="s">
        <v>131</v>
      </c>
      <c r="D76" s="18">
        <v>5070</v>
      </c>
      <c r="E76" s="18">
        <v>3299.77</v>
      </c>
      <c r="F76" s="20">
        <f t="shared" si="1"/>
        <v>1770.23</v>
      </c>
    </row>
    <row r="77" spans="1:6" ht="22.5">
      <c r="A77" s="22" t="s">
        <v>132</v>
      </c>
      <c r="B77" s="16" t="s">
        <v>4</v>
      </c>
      <c r="C77" s="27" t="s">
        <v>133</v>
      </c>
      <c r="D77" s="18">
        <v>70187</v>
      </c>
      <c r="E77" s="18">
        <v>48382.27</v>
      </c>
      <c r="F77" s="20">
        <f t="shared" si="1"/>
        <v>21804.730000000003</v>
      </c>
    </row>
    <row r="78" spans="1:6" ht="45">
      <c r="A78" s="22" t="s">
        <v>134</v>
      </c>
      <c r="B78" s="16" t="s">
        <v>4</v>
      </c>
      <c r="C78" s="27" t="s">
        <v>135</v>
      </c>
      <c r="D78" s="18">
        <v>70187</v>
      </c>
      <c r="E78" s="18">
        <v>48382.27</v>
      </c>
      <c r="F78" s="20">
        <f t="shared" si="1"/>
        <v>21804.730000000003</v>
      </c>
    </row>
    <row r="79" spans="1:6" ht="22.5">
      <c r="A79" s="22" t="s">
        <v>136</v>
      </c>
      <c r="B79" s="16" t="s">
        <v>4</v>
      </c>
      <c r="C79" s="27" t="s">
        <v>137</v>
      </c>
      <c r="D79" s="18">
        <v>984549.53</v>
      </c>
      <c r="E79" s="18">
        <v>590127.17000000004</v>
      </c>
      <c r="F79" s="20">
        <f t="shared" si="1"/>
        <v>394422.36</v>
      </c>
    </row>
    <row r="80" spans="1:6">
      <c r="A80" s="22" t="s">
        <v>138</v>
      </c>
      <c r="B80" s="16" t="s">
        <v>4</v>
      </c>
      <c r="C80" s="27" t="s">
        <v>139</v>
      </c>
      <c r="D80" s="18">
        <v>860900</v>
      </c>
      <c r="E80" s="18">
        <v>516040.62</v>
      </c>
      <c r="F80" s="20">
        <f t="shared" si="1"/>
        <v>344859.38</v>
      </c>
    </row>
    <row r="81" spans="1:6">
      <c r="A81" s="22" t="s">
        <v>140</v>
      </c>
      <c r="B81" s="16" t="s">
        <v>4</v>
      </c>
      <c r="C81" s="27" t="s">
        <v>141</v>
      </c>
      <c r="D81" s="18">
        <v>860900</v>
      </c>
      <c r="E81" s="18">
        <v>516040.62</v>
      </c>
      <c r="F81" s="20">
        <f t="shared" si="1"/>
        <v>344859.38</v>
      </c>
    </row>
    <row r="82" spans="1:6" ht="33.75">
      <c r="A82" s="22" t="s">
        <v>142</v>
      </c>
      <c r="B82" s="16" t="s">
        <v>4</v>
      </c>
      <c r="C82" s="27" t="s">
        <v>143</v>
      </c>
      <c r="D82" s="18">
        <v>860900</v>
      </c>
      <c r="E82" s="18">
        <v>516040.62</v>
      </c>
      <c r="F82" s="20">
        <f t="shared" si="1"/>
        <v>344859.38</v>
      </c>
    </row>
    <row r="83" spans="1:6">
      <c r="A83" s="22" t="s">
        <v>144</v>
      </c>
      <c r="B83" s="16" t="s">
        <v>4</v>
      </c>
      <c r="C83" s="27" t="s">
        <v>145</v>
      </c>
      <c r="D83" s="18">
        <v>123649.53</v>
      </c>
      <c r="E83" s="18">
        <v>74086.55</v>
      </c>
      <c r="F83" s="20">
        <f t="shared" ref="F83:F114" si="2">IF(OR(D83="-",E83=D83),"-",D83-IF(E83="-",0,E83))</f>
        <v>49562.979999999996</v>
      </c>
    </row>
    <row r="84" spans="1:6" ht="33.75">
      <c r="A84" s="22" t="s">
        <v>146</v>
      </c>
      <c r="B84" s="16" t="s">
        <v>4</v>
      </c>
      <c r="C84" s="27" t="s">
        <v>147</v>
      </c>
      <c r="D84" s="18">
        <v>123112</v>
      </c>
      <c r="E84" s="18">
        <v>65483.32</v>
      </c>
      <c r="F84" s="20">
        <f t="shared" si="2"/>
        <v>57628.68</v>
      </c>
    </row>
    <row r="85" spans="1:6" ht="33.75">
      <c r="A85" s="22" t="s">
        <v>148</v>
      </c>
      <c r="B85" s="16" t="s">
        <v>4</v>
      </c>
      <c r="C85" s="27" t="s">
        <v>149</v>
      </c>
      <c r="D85" s="18">
        <v>123112</v>
      </c>
      <c r="E85" s="18">
        <v>65483.32</v>
      </c>
      <c r="F85" s="20">
        <f t="shared" si="2"/>
        <v>57628.68</v>
      </c>
    </row>
    <row r="86" spans="1:6">
      <c r="A86" s="22" t="s">
        <v>150</v>
      </c>
      <c r="B86" s="16" t="s">
        <v>4</v>
      </c>
      <c r="C86" s="27" t="s">
        <v>151</v>
      </c>
      <c r="D86" s="18">
        <v>537.53</v>
      </c>
      <c r="E86" s="18">
        <v>8603.23</v>
      </c>
      <c r="F86" s="20">
        <f t="shared" si="2"/>
        <v>-8065.7</v>
      </c>
    </row>
    <row r="87" spans="1:6" ht="22.5">
      <c r="A87" s="22" t="s">
        <v>152</v>
      </c>
      <c r="B87" s="16" t="s">
        <v>4</v>
      </c>
      <c r="C87" s="27" t="s">
        <v>153</v>
      </c>
      <c r="D87" s="18">
        <v>537.53</v>
      </c>
      <c r="E87" s="18">
        <v>8603.23</v>
      </c>
      <c r="F87" s="20">
        <f t="shared" si="2"/>
        <v>-8065.7</v>
      </c>
    </row>
    <row r="88" spans="1:6" ht="22.5">
      <c r="A88" s="22" t="s">
        <v>152</v>
      </c>
      <c r="B88" s="16" t="s">
        <v>4</v>
      </c>
      <c r="C88" s="27" t="s">
        <v>154</v>
      </c>
      <c r="D88" s="18">
        <v>537.53</v>
      </c>
      <c r="E88" s="18">
        <v>8603.23</v>
      </c>
      <c r="F88" s="20">
        <f t="shared" si="2"/>
        <v>-8065.7</v>
      </c>
    </row>
    <row r="89" spans="1:6" ht="22.5">
      <c r="A89" s="22" t="s">
        <v>155</v>
      </c>
      <c r="B89" s="16" t="s">
        <v>4</v>
      </c>
      <c r="C89" s="27" t="s">
        <v>156</v>
      </c>
      <c r="D89" s="18">
        <v>272219.5</v>
      </c>
      <c r="E89" s="18">
        <v>293395.24</v>
      </c>
      <c r="F89" s="20">
        <f t="shared" si="2"/>
        <v>-21175.739999999991</v>
      </c>
    </row>
    <row r="90" spans="1:6" ht="67.5">
      <c r="A90" s="22" t="s">
        <v>157</v>
      </c>
      <c r="B90" s="16" t="s">
        <v>4</v>
      </c>
      <c r="C90" s="27" t="s">
        <v>158</v>
      </c>
      <c r="D90" s="18">
        <v>118300</v>
      </c>
      <c r="E90" s="18">
        <v>118300</v>
      </c>
      <c r="F90" s="20" t="str">
        <f t="shared" si="2"/>
        <v>-</v>
      </c>
    </row>
    <row r="91" spans="1:6" ht="78.75">
      <c r="A91" s="28" t="s">
        <v>159</v>
      </c>
      <c r="B91" s="16" t="s">
        <v>4</v>
      </c>
      <c r="C91" s="27" t="s">
        <v>160</v>
      </c>
      <c r="D91" s="18">
        <v>118300</v>
      </c>
      <c r="E91" s="18">
        <v>118300</v>
      </c>
      <c r="F91" s="20" t="str">
        <f t="shared" si="2"/>
        <v>-</v>
      </c>
    </row>
    <row r="92" spans="1:6" ht="78.75">
      <c r="A92" s="28" t="s">
        <v>161</v>
      </c>
      <c r="B92" s="16" t="s">
        <v>4</v>
      </c>
      <c r="C92" s="27" t="s">
        <v>162</v>
      </c>
      <c r="D92" s="18">
        <v>118300</v>
      </c>
      <c r="E92" s="18">
        <v>118300</v>
      </c>
      <c r="F92" s="20" t="str">
        <f t="shared" si="2"/>
        <v>-</v>
      </c>
    </row>
    <row r="93" spans="1:6" ht="45">
      <c r="A93" s="22" t="s">
        <v>163</v>
      </c>
      <c r="B93" s="16" t="s">
        <v>4</v>
      </c>
      <c r="C93" s="27" t="s">
        <v>164</v>
      </c>
      <c r="D93" s="18">
        <v>153919.5</v>
      </c>
      <c r="E93" s="18">
        <v>175095.24</v>
      </c>
      <c r="F93" s="20">
        <f t="shared" si="2"/>
        <v>-21175.739999999991</v>
      </c>
    </row>
    <row r="94" spans="1:6" ht="33.75">
      <c r="A94" s="22" t="s">
        <v>165</v>
      </c>
      <c r="B94" s="16" t="s">
        <v>4</v>
      </c>
      <c r="C94" s="27" t="s">
        <v>166</v>
      </c>
      <c r="D94" s="18">
        <v>150000</v>
      </c>
      <c r="E94" s="18">
        <v>171476.16</v>
      </c>
      <c r="F94" s="20">
        <f t="shared" si="2"/>
        <v>-21476.160000000003</v>
      </c>
    </row>
    <row r="95" spans="1:6" ht="45">
      <c r="A95" s="22" t="s">
        <v>167</v>
      </c>
      <c r="B95" s="16" t="s">
        <v>4</v>
      </c>
      <c r="C95" s="27" t="s">
        <v>168</v>
      </c>
      <c r="D95" s="18">
        <v>150000</v>
      </c>
      <c r="E95" s="18">
        <v>171476.16</v>
      </c>
      <c r="F95" s="20">
        <f t="shared" si="2"/>
        <v>-21476.160000000003</v>
      </c>
    </row>
    <row r="96" spans="1:6" ht="45">
      <c r="A96" s="22" t="s">
        <v>169</v>
      </c>
      <c r="B96" s="16" t="s">
        <v>4</v>
      </c>
      <c r="C96" s="27" t="s">
        <v>170</v>
      </c>
      <c r="D96" s="18">
        <v>3919.5</v>
      </c>
      <c r="E96" s="18">
        <v>3619.08</v>
      </c>
      <c r="F96" s="20">
        <f t="shared" si="2"/>
        <v>300.42000000000007</v>
      </c>
    </row>
    <row r="97" spans="1:6" ht="45">
      <c r="A97" s="22" t="s">
        <v>171</v>
      </c>
      <c r="B97" s="16" t="s">
        <v>4</v>
      </c>
      <c r="C97" s="27" t="s">
        <v>172</v>
      </c>
      <c r="D97" s="18">
        <v>3919.5</v>
      </c>
      <c r="E97" s="18">
        <v>3619.08</v>
      </c>
      <c r="F97" s="20">
        <f t="shared" si="2"/>
        <v>300.42000000000007</v>
      </c>
    </row>
    <row r="98" spans="1:6">
      <c r="A98" s="22" t="s">
        <v>173</v>
      </c>
      <c r="B98" s="16" t="s">
        <v>4</v>
      </c>
      <c r="C98" s="27" t="s">
        <v>174</v>
      </c>
      <c r="D98" s="18">
        <v>582055</v>
      </c>
      <c r="E98" s="18">
        <v>533921.46</v>
      </c>
      <c r="F98" s="20">
        <f t="shared" si="2"/>
        <v>48133.540000000037</v>
      </c>
    </row>
    <row r="99" spans="1:6" ht="56.25">
      <c r="A99" s="22" t="s">
        <v>175</v>
      </c>
      <c r="B99" s="16" t="s">
        <v>4</v>
      </c>
      <c r="C99" s="27" t="s">
        <v>176</v>
      </c>
      <c r="D99" s="18">
        <v>10000</v>
      </c>
      <c r="E99" s="18">
        <v>5750</v>
      </c>
      <c r="F99" s="20">
        <f t="shared" si="2"/>
        <v>4250</v>
      </c>
    </row>
    <row r="100" spans="1:6" ht="45">
      <c r="A100" s="22" t="s">
        <v>177</v>
      </c>
      <c r="B100" s="16" t="s">
        <v>4</v>
      </c>
      <c r="C100" s="27" t="s">
        <v>178</v>
      </c>
      <c r="D100" s="18">
        <v>10000</v>
      </c>
      <c r="E100" s="18">
        <v>5750</v>
      </c>
      <c r="F100" s="20">
        <f t="shared" si="2"/>
        <v>4250</v>
      </c>
    </row>
    <row r="101" spans="1:6" ht="78.75">
      <c r="A101" s="28" t="s">
        <v>179</v>
      </c>
      <c r="B101" s="16" t="s">
        <v>4</v>
      </c>
      <c r="C101" s="27" t="s">
        <v>180</v>
      </c>
      <c r="D101" s="18" t="s">
        <v>33</v>
      </c>
      <c r="E101" s="18">
        <v>5750</v>
      </c>
      <c r="F101" s="20" t="str">
        <f t="shared" si="2"/>
        <v>-</v>
      </c>
    </row>
    <row r="102" spans="1:6" ht="90">
      <c r="A102" s="28" t="s">
        <v>181</v>
      </c>
      <c r="B102" s="16" t="s">
        <v>4</v>
      </c>
      <c r="C102" s="27" t="s">
        <v>182</v>
      </c>
      <c r="D102" s="18">
        <v>20000</v>
      </c>
      <c r="E102" s="18">
        <v>20000</v>
      </c>
      <c r="F102" s="20" t="str">
        <f t="shared" si="2"/>
        <v>-</v>
      </c>
    </row>
    <row r="103" spans="1:6" ht="22.5">
      <c r="A103" s="22" t="s">
        <v>183</v>
      </c>
      <c r="B103" s="16" t="s">
        <v>4</v>
      </c>
      <c r="C103" s="27" t="s">
        <v>184</v>
      </c>
      <c r="D103" s="18">
        <v>20000</v>
      </c>
      <c r="E103" s="18">
        <v>20000</v>
      </c>
      <c r="F103" s="20" t="str">
        <f t="shared" si="2"/>
        <v>-</v>
      </c>
    </row>
    <row r="104" spans="1:6" ht="33.75">
      <c r="A104" s="22" t="s">
        <v>185</v>
      </c>
      <c r="B104" s="16" t="s">
        <v>4</v>
      </c>
      <c r="C104" s="27" t="s">
        <v>186</v>
      </c>
      <c r="D104" s="18">
        <v>20000</v>
      </c>
      <c r="E104" s="18">
        <v>20000</v>
      </c>
      <c r="F104" s="20" t="str">
        <f t="shared" si="2"/>
        <v>-</v>
      </c>
    </row>
    <row r="105" spans="1:6" ht="22.5">
      <c r="A105" s="22" t="s">
        <v>187</v>
      </c>
      <c r="B105" s="16" t="s">
        <v>4</v>
      </c>
      <c r="C105" s="27" t="s">
        <v>188</v>
      </c>
      <c r="D105" s="18">
        <v>28000</v>
      </c>
      <c r="E105" s="18">
        <v>28000</v>
      </c>
      <c r="F105" s="20" t="str">
        <f t="shared" si="2"/>
        <v>-</v>
      </c>
    </row>
    <row r="106" spans="1:6" ht="22.5">
      <c r="A106" s="22" t="s">
        <v>189</v>
      </c>
      <c r="B106" s="16" t="s">
        <v>4</v>
      </c>
      <c r="C106" s="27" t="s">
        <v>190</v>
      </c>
      <c r="D106" s="18">
        <v>28000</v>
      </c>
      <c r="E106" s="18">
        <v>28000</v>
      </c>
      <c r="F106" s="20" t="str">
        <f t="shared" si="2"/>
        <v>-</v>
      </c>
    </row>
    <row r="107" spans="1:6" ht="56.25">
      <c r="A107" s="22" t="s">
        <v>191</v>
      </c>
      <c r="B107" s="16" t="s">
        <v>4</v>
      </c>
      <c r="C107" s="27" t="s">
        <v>192</v>
      </c>
      <c r="D107" s="18">
        <v>28000</v>
      </c>
      <c r="E107" s="18">
        <v>28000</v>
      </c>
      <c r="F107" s="20" t="str">
        <f t="shared" si="2"/>
        <v>-</v>
      </c>
    </row>
    <row r="108" spans="1:6" ht="33.75">
      <c r="A108" s="22" t="s">
        <v>193</v>
      </c>
      <c r="B108" s="16" t="s">
        <v>4</v>
      </c>
      <c r="C108" s="27" t="s">
        <v>194</v>
      </c>
      <c r="D108" s="18">
        <v>12000</v>
      </c>
      <c r="E108" s="18">
        <v>6598.62</v>
      </c>
      <c r="F108" s="20">
        <f t="shared" si="2"/>
        <v>5401.38</v>
      </c>
    </row>
    <row r="109" spans="1:6" ht="45">
      <c r="A109" s="22" t="s">
        <v>195</v>
      </c>
      <c r="B109" s="16" t="s">
        <v>4</v>
      </c>
      <c r="C109" s="27" t="s">
        <v>196</v>
      </c>
      <c r="D109" s="18">
        <v>12000</v>
      </c>
      <c r="E109" s="18">
        <v>6598.62</v>
      </c>
      <c r="F109" s="20">
        <f t="shared" si="2"/>
        <v>5401.38</v>
      </c>
    </row>
    <row r="110" spans="1:6" ht="45">
      <c r="A110" s="22" t="s">
        <v>197</v>
      </c>
      <c r="B110" s="16" t="s">
        <v>4</v>
      </c>
      <c r="C110" s="27" t="s">
        <v>198</v>
      </c>
      <c r="D110" s="18">
        <v>53000</v>
      </c>
      <c r="E110" s="18">
        <v>53000</v>
      </c>
      <c r="F110" s="20" t="str">
        <f t="shared" si="2"/>
        <v>-</v>
      </c>
    </row>
    <row r="111" spans="1:6" ht="45">
      <c r="A111" s="22" t="s">
        <v>199</v>
      </c>
      <c r="B111" s="16" t="s">
        <v>4</v>
      </c>
      <c r="C111" s="27" t="s">
        <v>200</v>
      </c>
      <c r="D111" s="18">
        <v>53000</v>
      </c>
      <c r="E111" s="18">
        <v>53000</v>
      </c>
      <c r="F111" s="20" t="str">
        <f t="shared" si="2"/>
        <v>-</v>
      </c>
    </row>
    <row r="112" spans="1:6" ht="78.75">
      <c r="A112" s="28" t="s">
        <v>201</v>
      </c>
      <c r="B112" s="16" t="s">
        <v>4</v>
      </c>
      <c r="C112" s="27" t="s">
        <v>202</v>
      </c>
      <c r="D112" s="18">
        <v>53000</v>
      </c>
      <c r="E112" s="18">
        <v>53000</v>
      </c>
      <c r="F112" s="20" t="str">
        <f t="shared" si="2"/>
        <v>-</v>
      </c>
    </row>
    <row r="113" spans="1:6" ht="56.25">
      <c r="A113" s="22" t="s">
        <v>203</v>
      </c>
      <c r="B113" s="16" t="s">
        <v>4</v>
      </c>
      <c r="C113" s="27" t="s">
        <v>204</v>
      </c>
      <c r="D113" s="18">
        <v>118055</v>
      </c>
      <c r="E113" s="18">
        <v>87014.8</v>
      </c>
      <c r="F113" s="20">
        <f t="shared" si="2"/>
        <v>31040.199999999997</v>
      </c>
    </row>
    <row r="114" spans="1:6" ht="56.25">
      <c r="A114" s="22" t="s">
        <v>203</v>
      </c>
      <c r="B114" s="16" t="s">
        <v>4</v>
      </c>
      <c r="C114" s="27" t="s">
        <v>205</v>
      </c>
      <c r="D114" s="18">
        <v>118055</v>
      </c>
      <c r="E114" s="18" t="s">
        <v>33</v>
      </c>
      <c r="F114" s="20">
        <f t="shared" si="2"/>
        <v>118055</v>
      </c>
    </row>
    <row r="115" spans="1:6" ht="90">
      <c r="A115" s="28" t="s">
        <v>206</v>
      </c>
      <c r="B115" s="16" t="s">
        <v>4</v>
      </c>
      <c r="C115" s="27" t="s">
        <v>207</v>
      </c>
      <c r="D115" s="18" t="s">
        <v>33</v>
      </c>
      <c r="E115" s="18">
        <v>87014.8</v>
      </c>
      <c r="F115" s="20" t="str">
        <f t="shared" ref="F115:F146" si="3">IF(OR(D115="-",E115=D115),"-",D115-IF(E115="-",0,E115))</f>
        <v>-</v>
      </c>
    </row>
    <row r="116" spans="1:6" ht="90">
      <c r="A116" s="28" t="s">
        <v>206</v>
      </c>
      <c r="B116" s="16" t="s">
        <v>4</v>
      </c>
      <c r="C116" s="27" t="s">
        <v>208</v>
      </c>
      <c r="D116" s="18" t="s">
        <v>33</v>
      </c>
      <c r="E116" s="18">
        <v>2000</v>
      </c>
      <c r="F116" s="20" t="str">
        <f t="shared" si="3"/>
        <v>-</v>
      </c>
    </row>
    <row r="117" spans="1:6" ht="90">
      <c r="A117" s="28" t="s">
        <v>206</v>
      </c>
      <c r="B117" s="16" t="s">
        <v>4</v>
      </c>
      <c r="C117" s="27" t="s">
        <v>209</v>
      </c>
      <c r="D117" s="18" t="s">
        <v>33</v>
      </c>
      <c r="E117" s="18">
        <v>85014.8</v>
      </c>
      <c r="F117" s="20" t="str">
        <f t="shared" si="3"/>
        <v>-</v>
      </c>
    </row>
    <row r="118" spans="1:6" ht="22.5">
      <c r="A118" s="22" t="s">
        <v>210</v>
      </c>
      <c r="B118" s="16" t="s">
        <v>4</v>
      </c>
      <c r="C118" s="27" t="s">
        <v>211</v>
      </c>
      <c r="D118" s="18">
        <v>341000</v>
      </c>
      <c r="E118" s="18">
        <v>333558.03999999998</v>
      </c>
      <c r="F118" s="20">
        <f t="shared" si="3"/>
        <v>7441.960000000021</v>
      </c>
    </row>
    <row r="119" spans="1:6" ht="33.75">
      <c r="A119" s="22" t="s">
        <v>212</v>
      </c>
      <c r="B119" s="16" t="s">
        <v>4</v>
      </c>
      <c r="C119" s="27" t="s">
        <v>213</v>
      </c>
      <c r="D119" s="18">
        <v>341000</v>
      </c>
      <c r="E119" s="18">
        <v>333558.03999999998</v>
      </c>
      <c r="F119" s="20">
        <f t="shared" si="3"/>
        <v>7441.960000000021</v>
      </c>
    </row>
    <row r="120" spans="1:6" ht="33.75">
      <c r="A120" s="22" t="s">
        <v>212</v>
      </c>
      <c r="B120" s="16" t="s">
        <v>4</v>
      </c>
      <c r="C120" s="27" t="s">
        <v>214</v>
      </c>
      <c r="D120" s="18">
        <v>7000</v>
      </c>
      <c r="E120" s="18">
        <v>4500</v>
      </c>
      <c r="F120" s="20">
        <f t="shared" si="3"/>
        <v>2500</v>
      </c>
    </row>
    <row r="121" spans="1:6" ht="33.75">
      <c r="A121" s="22" t="s">
        <v>212</v>
      </c>
      <c r="B121" s="16" t="s">
        <v>4</v>
      </c>
      <c r="C121" s="27" t="s">
        <v>215</v>
      </c>
      <c r="D121" s="18">
        <v>4000</v>
      </c>
      <c r="E121" s="18" t="s">
        <v>33</v>
      </c>
      <c r="F121" s="20">
        <f t="shared" si="3"/>
        <v>4000</v>
      </c>
    </row>
    <row r="122" spans="1:6" ht="33.75">
      <c r="A122" s="22" t="s">
        <v>212</v>
      </c>
      <c r="B122" s="16" t="s">
        <v>4</v>
      </c>
      <c r="C122" s="27" t="s">
        <v>216</v>
      </c>
      <c r="D122" s="18">
        <v>63000</v>
      </c>
      <c r="E122" s="18">
        <v>63000</v>
      </c>
      <c r="F122" s="20" t="str">
        <f t="shared" si="3"/>
        <v>-</v>
      </c>
    </row>
    <row r="123" spans="1:6" ht="33.75">
      <c r="A123" s="22" t="s">
        <v>212</v>
      </c>
      <c r="B123" s="16" t="s">
        <v>4</v>
      </c>
      <c r="C123" s="27" t="s">
        <v>217</v>
      </c>
      <c r="D123" s="18">
        <v>206000</v>
      </c>
      <c r="E123" s="18" t="s">
        <v>33</v>
      </c>
      <c r="F123" s="20">
        <f t="shared" si="3"/>
        <v>206000</v>
      </c>
    </row>
    <row r="124" spans="1:6" ht="33.75">
      <c r="A124" s="22" t="s">
        <v>212</v>
      </c>
      <c r="B124" s="16" t="s">
        <v>4</v>
      </c>
      <c r="C124" s="27" t="s">
        <v>218</v>
      </c>
      <c r="D124" s="18">
        <v>6000</v>
      </c>
      <c r="E124" s="18" t="s">
        <v>33</v>
      </c>
      <c r="F124" s="20">
        <f t="shared" si="3"/>
        <v>6000</v>
      </c>
    </row>
    <row r="125" spans="1:6" ht="33.75">
      <c r="A125" s="22" t="s">
        <v>212</v>
      </c>
      <c r="B125" s="16" t="s">
        <v>4</v>
      </c>
      <c r="C125" s="27" t="s">
        <v>219</v>
      </c>
      <c r="D125" s="18">
        <v>7000</v>
      </c>
      <c r="E125" s="18" t="s">
        <v>33</v>
      </c>
      <c r="F125" s="20">
        <f t="shared" si="3"/>
        <v>7000</v>
      </c>
    </row>
    <row r="126" spans="1:6" ht="33.75">
      <c r="A126" s="22" t="s">
        <v>212</v>
      </c>
      <c r="B126" s="16" t="s">
        <v>4</v>
      </c>
      <c r="C126" s="27" t="s">
        <v>220</v>
      </c>
      <c r="D126" s="18">
        <v>48000</v>
      </c>
      <c r="E126" s="18">
        <v>67910.97</v>
      </c>
      <c r="F126" s="20">
        <f t="shared" si="3"/>
        <v>-19910.97</v>
      </c>
    </row>
    <row r="127" spans="1:6" ht="67.5">
      <c r="A127" s="28" t="s">
        <v>221</v>
      </c>
      <c r="B127" s="16" t="s">
        <v>4</v>
      </c>
      <c r="C127" s="27" t="s">
        <v>222</v>
      </c>
      <c r="D127" s="18" t="s">
        <v>33</v>
      </c>
      <c r="E127" s="18">
        <v>198147.07</v>
      </c>
      <c r="F127" s="20" t="str">
        <f t="shared" si="3"/>
        <v>-</v>
      </c>
    </row>
    <row r="128" spans="1:6" ht="67.5">
      <c r="A128" s="28" t="s">
        <v>221</v>
      </c>
      <c r="B128" s="16" t="s">
        <v>4</v>
      </c>
      <c r="C128" s="27" t="s">
        <v>223</v>
      </c>
      <c r="D128" s="18" t="s">
        <v>33</v>
      </c>
      <c r="E128" s="18">
        <v>2500</v>
      </c>
      <c r="F128" s="20" t="str">
        <f t="shared" si="3"/>
        <v>-</v>
      </c>
    </row>
    <row r="129" spans="1:6" ht="67.5">
      <c r="A129" s="28" t="s">
        <v>221</v>
      </c>
      <c r="B129" s="16" t="s">
        <v>4</v>
      </c>
      <c r="C129" s="27" t="s">
        <v>224</v>
      </c>
      <c r="D129" s="18" t="s">
        <v>33</v>
      </c>
      <c r="E129" s="18">
        <v>187104.67</v>
      </c>
      <c r="F129" s="20" t="str">
        <f t="shared" si="3"/>
        <v>-</v>
      </c>
    </row>
    <row r="130" spans="1:6" ht="67.5">
      <c r="A130" s="28" t="s">
        <v>221</v>
      </c>
      <c r="B130" s="16" t="s">
        <v>4</v>
      </c>
      <c r="C130" s="27" t="s">
        <v>225</v>
      </c>
      <c r="D130" s="18" t="s">
        <v>33</v>
      </c>
      <c r="E130" s="18">
        <v>4000</v>
      </c>
      <c r="F130" s="20" t="str">
        <f t="shared" si="3"/>
        <v>-</v>
      </c>
    </row>
    <row r="131" spans="1:6" ht="67.5">
      <c r="A131" s="28" t="s">
        <v>221</v>
      </c>
      <c r="B131" s="16" t="s">
        <v>4</v>
      </c>
      <c r="C131" s="27" t="s">
        <v>226</v>
      </c>
      <c r="D131" s="18" t="s">
        <v>33</v>
      </c>
      <c r="E131" s="18">
        <v>4542.3999999999996</v>
      </c>
      <c r="F131" s="20" t="str">
        <f t="shared" si="3"/>
        <v>-</v>
      </c>
    </row>
    <row r="132" spans="1:6">
      <c r="A132" s="22" t="s">
        <v>227</v>
      </c>
      <c r="B132" s="16" t="s">
        <v>4</v>
      </c>
      <c r="C132" s="27" t="s">
        <v>228</v>
      </c>
      <c r="D132" s="18">
        <v>127004</v>
      </c>
      <c r="E132" s="18">
        <v>161932.76999999999</v>
      </c>
      <c r="F132" s="20">
        <f t="shared" si="3"/>
        <v>-34928.76999999999</v>
      </c>
    </row>
    <row r="133" spans="1:6">
      <c r="A133" s="22" t="s">
        <v>229</v>
      </c>
      <c r="B133" s="16" t="s">
        <v>4</v>
      </c>
      <c r="C133" s="27" t="s">
        <v>230</v>
      </c>
      <c r="D133" s="18" t="s">
        <v>33</v>
      </c>
      <c r="E133" s="18">
        <v>42995.32</v>
      </c>
      <c r="F133" s="20" t="str">
        <f t="shared" si="3"/>
        <v>-</v>
      </c>
    </row>
    <row r="134" spans="1:6" ht="22.5">
      <c r="A134" s="22" t="s">
        <v>231</v>
      </c>
      <c r="B134" s="16" t="s">
        <v>4</v>
      </c>
      <c r="C134" s="27" t="s">
        <v>232</v>
      </c>
      <c r="D134" s="18" t="s">
        <v>33</v>
      </c>
      <c r="E134" s="18">
        <v>42995.32</v>
      </c>
      <c r="F134" s="20" t="str">
        <f t="shared" si="3"/>
        <v>-</v>
      </c>
    </row>
    <row r="135" spans="1:6" ht="22.5">
      <c r="A135" s="22" t="s">
        <v>231</v>
      </c>
      <c r="B135" s="16" t="s">
        <v>4</v>
      </c>
      <c r="C135" s="27" t="s">
        <v>233</v>
      </c>
      <c r="D135" s="18" t="s">
        <v>33</v>
      </c>
      <c r="E135" s="18">
        <v>1156.02</v>
      </c>
      <c r="F135" s="20" t="str">
        <f t="shared" si="3"/>
        <v>-</v>
      </c>
    </row>
    <row r="136" spans="1:6" ht="22.5">
      <c r="A136" s="22" t="s">
        <v>231</v>
      </c>
      <c r="B136" s="16" t="s">
        <v>4</v>
      </c>
      <c r="C136" s="27" t="s">
        <v>234</v>
      </c>
      <c r="D136" s="18" t="s">
        <v>33</v>
      </c>
      <c r="E136" s="18">
        <v>-22553.08</v>
      </c>
      <c r="F136" s="20" t="str">
        <f t="shared" si="3"/>
        <v>-</v>
      </c>
    </row>
    <row r="137" spans="1:6" ht="22.5">
      <c r="A137" s="22" t="s">
        <v>231</v>
      </c>
      <c r="B137" s="16" t="s">
        <v>4</v>
      </c>
      <c r="C137" s="27" t="s">
        <v>235</v>
      </c>
      <c r="D137" s="18" t="s">
        <v>33</v>
      </c>
      <c r="E137" s="18">
        <v>64392.38</v>
      </c>
      <c r="F137" s="20" t="str">
        <f t="shared" si="3"/>
        <v>-</v>
      </c>
    </row>
    <row r="138" spans="1:6">
      <c r="A138" s="22" t="s">
        <v>236</v>
      </c>
      <c r="B138" s="16" t="s">
        <v>4</v>
      </c>
      <c r="C138" s="27" t="s">
        <v>237</v>
      </c>
      <c r="D138" s="18">
        <v>127004</v>
      </c>
      <c r="E138" s="18">
        <v>118937.45</v>
      </c>
      <c r="F138" s="20">
        <f t="shared" si="3"/>
        <v>8066.5500000000029</v>
      </c>
    </row>
    <row r="139" spans="1:6" ht="22.5">
      <c r="A139" s="22" t="s">
        <v>238</v>
      </c>
      <c r="B139" s="16" t="s">
        <v>4</v>
      </c>
      <c r="C139" s="27" t="s">
        <v>239</v>
      </c>
      <c r="D139" s="18">
        <v>127004</v>
      </c>
      <c r="E139" s="18">
        <v>118937.45</v>
      </c>
      <c r="F139" s="20">
        <f t="shared" si="3"/>
        <v>8066.5500000000029</v>
      </c>
    </row>
    <row r="140" spans="1:6" ht="22.5">
      <c r="A140" s="22" t="s">
        <v>238</v>
      </c>
      <c r="B140" s="16" t="s">
        <v>4</v>
      </c>
      <c r="C140" s="27" t="s">
        <v>240</v>
      </c>
      <c r="D140" s="18">
        <v>127004</v>
      </c>
      <c r="E140" s="18">
        <v>6720.78</v>
      </c>
      <c r="F140" s="20">
        <f t="shared" si="3"/>
        <v>120283.22</v>
      </c>
    </row>
    <row r="141" spans="1:6" ht="22.5">
      <c r="A141" s="22" t="s">
        <v>238</v>
      </c>
      <c r="B141" s="16" t="s">
        <v>4</v>
      </c>
      <c r="C141" s="27" t="s">
        <v>241</v>
      </c>
      <c r="D141" s="18" t="s">
        <v>33</v>
      </c>
      <c r="E141" s="18">
        <v>70616.67</v>
      </c>
      <c r="F141" s="20" t="str">
        <f t="shared" si="3"/>
        <v>-</v>
      </c>
    </row>
    <row r="142" spans="1:6" ht="22.5">
      <c r="A142" s="22" t="s">
        <v>238</v>
      </c>
      <c r="B142" s="16" t="s">
        <v>4</v>
      </c>
      <c r="C142" s="27" t="s">
        <v>242</v>
      </c>
      <c r="D142" s="18" t="s">
        <v>33</v>
      </c>
      <c r="E142" s="18">
        <v>41600</v>
      </c>
      <c r="F142" s="20" t="str">
        <f t="shared" si="3"/>
        <v>-</v>
      </c>
    </row>
    <row r="143" spans="1:6">
      <c r="A143" s="22" t="s">
        <v>243</v>
      </c>
      <c r="B143" s="16" t="s">
        <v>4</v>
      </c>
      <c r="C143" s="27" t="s">
        <v>244</v>
      </c>
      <c r="D143" s="18">
        <f>471967600.5-1523048.29</f>
        <v>470444552.20999998</v>
      </c>
      <c r="E143" s="18">
        <v>299469766.64999998</v>
      </c>
      <c r="F143" s="20">
        <f t="shared" si="3"/>
        <v>170974785.56</v>
      </c>
    </row>
    <row r="144" spans="1:6" ht="33.75">
      <c r="A144" s="22" t="s">
        <v>245</v>
      </c>
      <c r="B144" s="16" t="s">
        <v>4</v>
      </c>
      <c r="C144" s="27" t="s">
        <v>246</v>
      </c>
      <c r="D144" s="18">
        <v>471967600.5</v>
      </c>
      <c r="E144" s="18">
        <v>301045197.92000002</v>
      </c>
      <c r="F144" s="20">
        <f t="shared" si="3"/>
        <v>170922402.57999998</v>
      </c>
    </row>
    <row r="145" spans="1:6" ht="22.5">
      <c r="A145" s="22" t="s">
        <v>247</v>
      </c>
      <c r="B145" s="16" t="s">
        <v>4</v>
      </c>
      <c r="C145" s="27" t="s">
        <v>248</v>
      </c>
      <c r="D145" s="18">
        <v>168320800</v>
      </c>
      <c r="E145" s="18">
        <v>135531100</v>
      </c>
      <c r="F145" s="20">
        <f t="shared" si="3"/>
        <v>32789700</v>
      </c>
    </row>
    <row r="146" spans="1:6">
      <c r="A146" s="22" t="s">
        <v>249</v>
      </c>
      <c r="B146" s="16" t="s">
        <v>4</v>
      </c>
      <c r="C146" s="27" t="s">
        <v>250</v>
      </c>
      <c r="D146" s="18">
        <v>161174600</v>
      </c>
      <c r="E146" s="18">
        <v>130171600</v>
      </c>
      <c r="F146" s="20">
        <f t="shared" si="3"/>
        <v>31003000</v>
      </c>
    </row>
    <row r="147" spans="1:6" ht="22.5">
      <c r="A147" s="22" t="s">
        <v>251</v>
      </c>
      <c r="B147" s="16" t="s">
        <v>4</v>
      </c>
      <c r="C147" s="27" t="s">
        <v>252</v>
      </c>
      <c r="D147" s="18">
        <v>161174600</v>
      </c>
      <c r="E147" s="18">
        <v>130171600</v>
      </c>
      <c r="F147" s="20">
        <f t="shared" ref="F147:F178" si="4">IF(OR(D147="-",E147=D147),"-",D147-IF(E147="-",0,E147))</f>
        <v>31003000</v>
      </c>
    </row>
    <row r="148" spans="1:6" ht="22.5">
      <c r="A148" s="22" t="s">
        <v>253</v>
      </c>
      <c r="B148" s="16" t="s">
        <v>4</v>
      </c>
      <c r="C148" s="27" t="s">
        <v>254</v>
      </c>
      <c r="D148" s="18">
        <v>7146200</v>
      </c>
      <c r="E148" s="18">
        <v>5359500</v>
      </c>
      <c r="F148" s="20">
        <f t="shared" si="4"/>
        <v>1786700</v>
      </c>
    </row>
    <row r="149" spans="1:6" ht="90">
      <c r="A149" s="28" t="s">
        <v>255</v>
      </c>
      <c r="B149" s="16" t="s">
        <v>4</v>
      </c>
      <c r="C149" s="27" t="s">
        <v>256</v>
      </c>
      <c r="D149" s="18">
        <v>7146200</v>
      </c>
      <c r="E149" s="18">
        <v>5359500</v>
      </c>
      <c r="F149" s="20">
        <f t="shared" si="4"/>
        <v>1786700</v>
      </c>
    </row>
    <row r="150" spans="1:6" ht="22.5">
      <c r="A150" s="22" t="s">
        <v>257</v>
      </c>
      <c r="B150" s="16" t="s">
        <v>4</v>
      </c>
      <c r="C150" s="27" t="s">
        <v>258</v>
      </c>
      <c r="D150" s="18">
        <v>61642812</v>
      </c>
      <c r="E150" s="18">
        <v>13842961.470000001</v>
      </c>
      <c r="F150" s="20">
        <f t="shared" si="4"/>
        <v>47799850.530000001</v>
      </c>
    </row>
    <row r="151" spans="1:6" ht="22.5">
      <c r="A151" s="22" t="s">
        <v>259</v>
      </c>
      <c r="B151" s="16" t="s">
        <v>4</v>
      </c>
      <c r="C151" s="27" t="s">
        <v>260</v>
      </c>
      <c r="D151" s="18">
        <v>239799</v>
      </c>
      <c r="E151" s="18" t="s">
        <v>33</v>
      </c>
      <c r="F151" s="20">
        <f t="shared" si="4"/>
        <v>239799</v>
      </c>
    </row>
    <row r="152" spans="1:6" ht="101.25">
      <c r="A152" s="28" t="s">
        <v>261</v>
      </c>
      <c r="B152" s="16" t="s">
        <v>4</v>
      </c>
      <c r="C152" s="27" t="s">
        <v>262</v>
      </c>
      <c r="D152" s="18">
        <v>239799</v>
      </c>
      <c r="E152" s="18" t="s">
        <v>33</v>
      </c>
      <c r="F152" s="20">
        <f t="shared" si="4"/>
        <v>239799</v>
      </c>
    </row>
    <row r="153" spans="1:6" ht="33.75">
      <c r="A153" s="22" t="s">
        <v>263</v>
      </c>
      <c r="B153" s="16" t="s">
        <v>4</v>
      </c>
      <c r="C153" s="27" t="s">
        <v>264</v>
      </c>
      <c r="D153" s="18">
        <v>920000</v>
      </c>
      <c r="E153" s="18" t="s">
        <v>33</v>
      </c>
      <c r="F153" s="20">
        <f t="shared" si="4"/>
        <v>920000</v>
      </c>
    </row>
    <row r="154" spans="1:6" ht="45">
      <c r="A154" s="22" t="s">
        <v>265</v>
      </c>
      <c r="B154" s="16" t="s">
        <v>4</v>
      </c>
      <c r="C154" s="27" t="s">
        <v>266</v>
      </c>
      <c r="D154" s="18">
        <v>920000</v>
      </c>
      <c r="E154" s="18" t="s">
        <v>33</v>
      </c>
      <c r="F154" s="20">
        <f t="shared" si="4"/>
        <v>920000</v>
      </c>
    </row>
    <row r="155" spans="1:6" ht="22.5">
      <c r="A155" s="22" t="s">
        <v>267</v>
      </c>
      <c r="B155" s="16" t="s">
        <v>4</v>
      </c>
      <c r="C155" s="27" t="s">
        <v>268</v>
      </c>
      <c r="D155" s="18">
        <v>1113573</v>
      </c>
      <c r="E155" s="18" t="s">
        <v>33</v>
      </c>
      <c r="F155" s="20">
        <f t="shared" si="4"/>
        <v>1113573</v>
      </c>
    </row>
    <row r="156" spans="1:6" ht="78.75">
      <c r="A156" s="28" t="s">
        <v>269</v>
      </c>
      <c r="B156" s="16" t="s">
        <v>4</v>
      </c>
      <c r="C156" s="27" t="s">
        <v>270</v>
      </c>
      <c r="D156" s="18">
        <v>1113573</v>
      </c>
      <c r="E156" s="18" t="s">
        <v>33</v>
      </c>
      <c r="F156" s="20">
        <f t="shared" si="4"/>
        <v>1113573</v>
      </c>
    </row>
    <row r="157" spans="1:6" ht="45">
      <c r="A157" s="22" t="s">
        <v>271</v>
      </c>
      <c r="B157" s="16" t="s">
        <v>4</v>
      </c>
      <c r="C157" s="27" t="s">
        <v>272</v>
      </c>
      <c r="D157" s="18">
        <v>3301470</v>
      </c>
      <c r="E157" s="18" t="s">
        <v>33</v>
      </c>
      <c r="F157" s="20">
        <f t="shared" si="4"/>
        <v>3301470</v>
      </c>
    </row>
    <row r="158" spans="1:6" ht="45">
      <c r="A158" s="22" t="s">
        <v>273</v>
      </c>
      <c r="B158" s="16" t="s">
        <v>4</v>
      </c>
      <c r="C158" s="27" t="s">
        <v>274</v>
      </c>
      <c r="D158" s="18">
        <v>3301470</v>
      </c>
      <c r="E158" s="18" t="s">
        <v>33</v>
      </c>
      <c r="F158" s="20">
        <f t="shared" si="4"/>
        <v>3301470</v>
      </c>
    </row>
    <row r="159" spans="1:6">
      <c r="A159" s="22" t="s">
        <v>275</v>
      </c>
      <c r="B159" s="16" t="s">
        <v>4</v>
      </c>
      <c r="C159" s="27" t="s">
        <v>276</v>
      </c>
      <c r="D159" s="18">
        <v>56067970</v>
      </c>
      <c r="E159" s="18">
        <v>13842961.470000001</v>
      </c>
      <c r="F159" s="20">
        <f t="shared" si="4"/>
        <v>42225008.530000001</v>
      </c>
    </row>
    <row r="160" spans="1:6">
      <c r="A160" s="22" t="s">
        <v>277</v>
      </c>
      <c r="B160" s="16" t="s">
        <v>4</v>
      </c>
      <c r="C160" s="27" t="s">
        <v>278</v>
      </c>
      <c r="D160" s="18">
        <v>56067970</v>
      </c>
      <c r="E160" s="18">
        <v>13842961.470000001</v>
      </c>
      <c r="F160" s="20">
        <f t="shared" si="4"/>
        <v>42225008.530000001</v>
      </c>
    </row>
    <row r="161" spans="1:6" ht="22.5">
      <c r="A161" s="22" t="s">
        <v>279</v>
      </c>
      <c r="B161" s="16" t="s">
        <v>4</v>
      </c>
      <c r="C161" s="27" t="s">
        <v>280</v>
      </c>
      <c r="D161" s="18">
        <v>238991087.5</v>
      </c>
      <c r="E161" s="18">
        <v>149523689.94999999</v>
      </c>
      <c r="F161" s="20">
        <f t="shared" si="4"/>
        <v>89467397.550000012</v>
      </c>
    </row>
    <row r="162" spans="1:6" ht="45">
      <c r="A162" s="22" t="s">
        <v>281</v>
      </c>
      <c r="B162" s="16" t="s">
        <v>4</v>
      </c>
      <c r="C162" s="27" t="s">
        <v>282</v>
      </c>
      <c r="D162" s="18">
        <v>8404.5</v>
      </c>
      <c r="E162" s="18">
        <v>8404.5</v>
      </c>
      <c r="F162" s="20" t="str">
        <f t="shared" si="4"/>
        <v>-</v>
      </c>
    </row>
    <row r="163" spans="1:6" ht="45">
      <c r="A163" s="22" t="s">
        <v>283</v>
      </c>
      <c r="B163" s="16" t="s">
        <v>4</v>
      </c>
      <c r="C163" s="27" t="s">
        <v>284</v>
      </c>
      <c r="D163" s="18">
        <v>8404.5</v>
      </c>
      <c r="E163" s="18">
        <v>8404.5</v>
      </c>
      <c r="F163" s="20" t="str">
        <f t="shared" si="4"/>
        <v>-</v>
      </c>
    </row>
    <row r="164" spans="1:6" ht="33.75">
      <c r="A164" s="22" t="s">
        <v>285</v>
      </c>
      <c r="B164" s="16" t="s">
        <v>4</v>
      </c>
      <c r="C164" s="27" t="s">
        <v>286</v>
      </c>
      <c r="D164" s="18">
        <v>616200</v>
      </c>
      <c r="E164" s="18">
        <v>478500</v>
      </c>
      <c r="F164" s="20">
        <f t="shared" si="4"/>
        <v>137700</v>
      </c>
    </row>
    <row r="165" spans="1:6" ht="33.75">
      <c r="A165" s="22" t="s">
        <v>287</v>
      </c>
      <c r="B165" s="16" t="s">
        <v>4</v>
      </c>
      <c r="C165" s="27" t="s">
        <v>288</v>
      </c>
      <c r="D165" s="18">
        <v>616200</v>
      </c>
      <c r="E165" s="18">
        <v>478500</v>
      </c>
      <c r="F165" s="20">
        <f t="shared" si="4"/>
        <v>137700</v>
      </c>
    </row>
    <row r="166" spans="1:6" ht="33.75">
      <c r="A166" s="22" t="s">
        <v>289</v>
      </c>
      <c r="B166" s="16" t="s">
        <v>4</v>
      </c>
      <c r="C166" s="27" t="s">
        <v>290</v>
      </c>
      <c r="D166" s="18">
        <v>235828200</v>
      </c>
      <c r="E166" s="18">
        <v>148772133.56</v>
      </c>
      <c r="F166" s="20">
        <f t="shared" si="4"/>
        <v>87056066.439999998</v>
      </c>
    </row>
    <row r="167" spans="1:6" ht="33.75">
      <c r="A167" s="22" t="s">
        <v>291</v>
      </c>
      <c r="B167" s="16" t="s">
        <v>4</v>
      </c>
      <c r="C167" s="27" t="s">
        <v>292</v>
      </c>
      <c r="D167" s="18">
        <v>235828200</v>
      </c>
      <c r="E167" s="18">
        <v>148772133.56</v>
      </c>
      <c r="F167" s="20">
        <f t="shared" si="4"/>
        <v>87056066.439999998</v>
      </c>
    </row>
    <row r="168" spans="1:6" ht="45">
      <c r="A168" s="22" t="s">
        <v>293</v>
      </c>
      <c r="B168" s="16" t="s">
        <v>4</v>
      </c>
      <c r="C168" s="27" t="s">
        <v>294</v>
      </c>
      <c r="D168" s="18">
        <v>302483</v>
      </c>
      <c r="E168" s="18">
        <v>264651.89</v>
      </c>
      <c r="F168" s="20">
        <f t="shared" si="4"/>
        <v>37831.109999999986</v>
      </c>
    </row>
    <row r="169" spans="1:6" ht="45">
      <c r="A169" s="22" t="s">
        <v>295</v>
      </c>
      <c r="B169" s="16" t="s">
        <v>4</v>
      </c>
      <c r="C169" s="27" t="s">
        <v>296</v>
      </c>
      <c r="D169" s="18">
        <v>302483</v>
      </c>
      <c r="E169" s="18">
        <v>264651.89</v>
      </c>
      <c r="F169" s="20">
        <f t="shared" si="4"/>
        <v>37831.109999999986</v>
      </c>
    </row>
    <row r="170" spans="1:6" ht="56.25">
      <c r="A170" s="22" t="s">
        <v>297</v>
      </c>
      <c r="B170" s="16" t="s">
        <v>4</v>
      </c>
      <c r="C170" s="27" t="s">
        <v>298</v>
      </c>
      <c r="D170" s="18">
        <v>2235800</v>
      </c>
      <c r="E170" s="18" t="s">
        <v>33</v>
      </c>
      <c r="F170" s="20">
        <f t="shared" si="4"/>
        <v>2235800</v>
      </c>
    </row>
    <row r="171" spans="1:6" ht="56.25">
      <c r="A171" s="22" t="s">
        <v>299</v>
      </c>
      <c r="B171" s="16" t="s">
        <v>4</v>
      </c>
      <c r="C171" s="27" t="s">
        <v>300</v>
      </c>
      <c r="D171" s="18">
        <v>2235800</v>
      </c>
      <c r="E171" s="18" t="s">
        <v>33</v>
      </c>
      <c r="F171" s="20">
        <f t="shared" si="4"/>
        <v>2235800</v>
      </c>
    </row>
    <row r="172" spans="1:6">
      <c r="A172" s="22" t="s">
        <v>301</v>
      </c>
      <c r="B172" s="16" t="s">
        <v>4</v>
      </c>
      <c r="C172" s="27" t="s">
        <v>302</v>
      </c>
      <c r="D172" s="18">
        <v>3012901</v>
      </c>
      <c r="E172" s="18">
        <v>2147446.5</v>
      </c>
      <c r="F172" s="20">
        <f t="shared" si="4"/>
        <v>865454.5</v>
      </c>
    </row>
    <row r="173" spans="1:6" ht="45">
      <c r="A173" s="22" t="s">
        <v>303</v>
      </c>
      <c r="B173" s="16" t="s">
        <v>4</v>
      </c>
      <c r="C173" s="27" t="s">
        <v>304</v>
      </c>
      <c r="D173" s="18">
        <v>2946501</v>
      </c>
      <c r="E173" s="18">
        <v>2097446.5</v>
      </c>
      <c r="F173" s="20">
        <f t="shared" si="4"/>
        <v>849054.5</v>
      </c>
    </row>
    <row r="174" spans="1:6" ht="56.25">
      <c r="A174" s="22" t="s">
        <v>305</v>
      </c>
      <c r="B174" s="16" t="s">
        <v>4</v>
      </c>
      <c r="C174" s="27" t="s">
        <v>306</v>
      </c>
      <c r="D174" s="18">
        <v>2946501</v>
      </c>
      <c r="E174" s="18">
        <v>2097446.5</v>
      </c>
      <c r="F174" s="20">
        <f t="shared" si="4"/>
        <v>849054.5</v>
      </c>
    </row>
    <row r="175" spans="1:6" ht="45">
      <c r="A175" s="22" t="s">
        <v>307</v>
      </c>
      <c r="B175" s="16" t="s">
        <v>4</v>
      </c>
      <c r="C175" s="27" t="s">
        <v>308</v>
      </c>
      <c r="D175" s="18">
        <v>16400</v>
      </c>
      <c r="E175" s="18" t="s">
        <v>33</v>
      </c>
      <c r="F175" s="20">
        <f t="shared" si="4"/>
        <v>16400</v>
      </c>
    </row>
    <row r="176" spans="1:6" ht="33.75">
      <c r="A176" s="22" t="s">
        <v>309</v>
      </c>
      <c r="B176" s="16" t="s">
        <v>4</v>
      </c>
      <c r="C176" s="27" t="s">
        <v>310</v>
      </c>
      <c r="D176" s="18">
        <v>16400</v>
      </c>
      <c r="E176" s="18" t="s">
        <v>33</v>
      </c>
      <c r="F176" s="20">
        <f t="shared" si="4"/>
        <v>16400</v>
      </c>
    </row>
    <row r="177" spans="1:6" ht="45">
      <c r="A177" s="22" t="s">
        <v>311</v>
      </c>
      <c r="B177" s="16" t="s">
        <v>4</v>
      </c>
      <c r="C177" s="27" t="s">
        <v>312</v>
      </c>
      <c r="D177" s="18">
        <v>50000</v>
      </c>
      <c r="E177" s="18">
        <v>50000</v>
      </c>
      <c r="F177" s="20" t="str">
        <f t="shared" si="4"/>
        <v>-</v>
      </c>
    </row>
    <row r="178" spans="1:6" ht="56.25">
      <c r="A178" s="22" t="s">
        <v>313</v>
      </c>
      <c r="B178" s="16" t="s">
        <v>4</v>
      </c>
      <c r="C178" s="27" t="s">
        <v>314</v>
      </c>
      <c r="D178" s="18">
        <v>50000</v>
      </c>
      <c r="E178" s="18">
        <v>50000</v>
      </c>
      <c r="F178" s="20" t="str">
        <f t="shared" si="4"/>
        <v>-</v>
      </c>
    </row>
    <row r="179" spans="1:6" ht="78.75">
      <c r="A179" s="22" t="s">
        <v>315</v>
      </c>
      <c r="B179" s="16" t="s">
        <v>4</v>
      </c>
      <c r="C179" s="27" t="s">
        <v>316</v>
      </c>
      <c r="D179" s="18" t="s">
        <v>33</v>
      </c>
      <c r="E179" s="18">
        <v>322839.08</v>
      </c>
      <c r="F179" s="20" t="str">
        <f t="shared" ref="F179:F184" si="5">IF(OR(D179="-",E179=D179),"-",D179-IF(E179="-",0,E179))</f>
        <v>-</v>
      </c>
    </row>
    <row r="180" spans="1:6" ht="33.75">
      <c r="A180" s="22" t="s">
        <v>317</v>
      </c>
      <c r="B180" s="16" t="s">
        <v>4</v>
      </c>
      <c r="C180" s="27" t="s">
        <v>318</v>
      </c>
      <c r="D180" s="18" t="s">
        <v>33</v>
      </c>
      <c r="E180" s="18">
        <v>322839.08</v>
      </c>
      <c r="F180" s="20" t="str">
        <f t="shared" si="5"/>
        <v>-</v>
      </c>
    </row>
    <row r="181" spans="1:6" ht="33.75">
      <c r="A181" s="22" t="s">
        <v>319</v>
      </c>
      <c r="B181" s="16" t="s">
        <v>4</v>
      </c>
      <c r="C181" s="27" t="s">
        <v>320</v>
      </c>
      <c r="D181" s="18" t="s">
        <v>33</v>
      </c>
      <c r="E181" s="18">
        <v>322839.08</v>
      </c>
      <c r="F181" s="20" t="str">
        <f t="shared" si="5"/>
        <v>-</v>
      </c>
    </row>
    <row r="182" spans="1:6" ht="33.75">
      <c r="A182" s="22" t="s">
        <v>321</v>
      </c>
      <c r="B182" s="16" t="s">
        <v>4</v>
      </c>
      <c r="C182" s="27" t="s">
        <v>322</v>
      </c>
      <c r="D182" s="18" t="s">
        <v>33</v>
      </c>
      <c r="E182" s="18">
        <v>322839.08</v>
      </c>
      <c r="F182" s="20" t="str">
        <f t="shared" si="5"/>
        <v>-</v>
      </c>
    </row>
    <row r="183" spans="1:6" ht="33.75">
      <c r="A183" s="22" t="s">
        <v>323</v>
      </c>
      <c r="B183" s="16" t="s">
        <v>4</v>
      </c>
      <c r="C183" s="27" t="s">
        <v>324</v>
      </c>
      <c r="D183" s="18">
        <v>-1523048.29</v>
      </c>
      <c r="E183" s="18">
        <v>-1898270.35</v>
      </c>
      <c r="F183" s="20">
        <f t="shared" si="5"/>
        <v>375222.06000000006</v>
      </c>
    </row>
    <row r="184" spans="1:6" ht="45.75" thickBot="1">
      <c r="A184" s="22" t="s">
        <v>325</v>
      </c>
      <c r="B184" s="16" t="s">
        <v>4</v>
      </c>
      <c r="C184" s="27" t="s">
        <v>326</v>
      </c>
      <c r="D184" s="18">
        <v>-1523048.29</v>
      </c>
      <c r="E184" s="18">
        <v>-1898270.35</v>
      </c>
      <c r="F184" s="20">
        <f t="shared" si="5"/>
        <v>375222.06000000006</v>
      </c>
    </row>
    <row r="185" spans="1:6" ht="12.75" customHeight="1">
      <c r="A185" s="23"/>
      <c r="B185" s="24"/>
      <c r="C185" s="24"/>
      <c r="D185" s="8"/>
      <c r="E185" s="8"/>
      <c r="F185" s="8"/>
    </row>
  </sheetData>
  <mergeCells count="12">
    <mergeCell ref="F9:F15"/>
    <mergeCell ref="A1:D1"/>
    <mergeCell ref="A4:D4"/>
    <mergeCell ref="A6:D6"/>
    <mergeCell ref="A8:D8"/>
    <mergeCell ref="A9:A15"/>
    <mergeCell ref="B9:B15"/>
    <mergeCell ref="C9:C15"/>
    <mergeCell ref="D9:D15"/>
    <mergeCell ref="E9:E15"/>
    <mergeCell ref="D2:F2"/>
    <mergeCell ref="C3:F3"/>
  </mergeCells>
  <conditionalFormatting sqref="F17:F184">
    <cfRule type="cellIs" dxfId="0" priority="168" stopIfTrue="1" operator="equal">
      <formula>0</formula>
    </cfRule>
  </conditionalFormatting>
  <printOptions gridLinesSet="0"/>
  <pageMargins left="0.39370078740157483" right="0.39370078740157483" top="0.78740157480314965" bottom="0.39370078740157483" header="0" footer="0"/>
  <pageSetup paperSize="9" scale="73" fitToHeight="0" pageOrder="overThenDown" orientation="portrait" verticalDpi="300" r:id="rId1"/>
  <headerFooter alignWithMargins="0"/>
  <legacyDrawing r:id="rId2"/>
  <controls>
    <control shapeId="4097" r:id="rId3" name="FinTexExportButton"/>
  </control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9</vt:i4>
      </vt:variant>
    </vt:vector>
  </HeadingPairs>
  <TitlesOfParts>
    <vt:vector size="10" baseType="lpstr">
      <vt:lpstr>Доходы</vt:lpstr>
      <vt:lpstr>Доходы!APPT</vt:lpstr>
      <vt:lpstr>Доходы!FILE_NAME</vt:lpstr>
      <vt:lpstr>Доходы!FIO</vt:lpstr>
      <vt:lpstr>Доходы!FORM_CODE</vt:lpstr>
      <vt:lpstr>Доходы!PARAMS</vt:lpstr>
      <vt:lpstr>Доходы!RBEGIN_1</vt:lpstr>
      <vt:lpstr>Доходы!REG_DATE</vt:lpstr>
      <vt:lpstr>Доходы!REND_1</vt:lpstr>
      <vt:lpstr>Доходы!SIGN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Руслан Калимуллин</dc:creator>
  <cp:lastModifiedBy>Admin</cp:lastModifiedBy>
  <cp:lastPrinted>2015-11-10T06:18:57Z</cp:lastPrinted>
  <dcterms:created xsi:type="dcterms:W3CDTF">1999-06-18T11:49:53Z</dcterms:created>
  <dcterms:modified xsi:type="dcterms:W3CDTF">2015-11-10T06:29:27Z</dcterms:modified>
</cp:coreProperties>
</file>