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435" activeTab="2"/>
  </bookViews>
  <sheets>
    <sheet name="8 показатели " sheetId="1" r:id="rId1"/>
    <sheet name="9 средства по кодам" sheetId="13" r:id="rId2"/>
    <sheet name="10 средства бюджет" sheetId="12" r:id="rId3"/>
    <sheet name="11 КАИП" sheetId="6" r:id="rId4"/>
  </sheets>
  <definedNames>
    <definedName name="_xlnm._FilterDatabase" localSheetId="1" hidden="1">'9 средства по кодам'!$A$13:$P$176</definedName>
    <definedName name="_xlnm.Print_Area" localSheetId="2">'10 средства бюджет'!$A$1:$L$45</definedName>
    <definedName name="_xlnm.Print_Area" localSheetId="3">'11 КАИП'!$A$1:$P$9</definedName>
    <definedName name="_xlnm.Print_Area" localSheetId="1">'9 средства по кодам'!$A$1:$P$176</definedName>
  </definedNames>
  <calcPr calcId="145621"/>
</workbook>
</file>

<file path=xl/calcChain.xml><?xml version="1.0" encoding="utf-8"?>
<calcChain xmlns="http://schemas.openxmlformats.org/spreadsheetml/2006/main">
  <c r="D13" i="12" l="1"/>
  <c r="O11" i="12"/>
  <c r="N11" i="12"/>
  <c r="M11" i="12"/>
  <c r="L11" i="12"/>
  <c r="I11" i="12"/>
  <c r="F11" i="12"/>
  <c r="E11" i="12"/>
  <c r="D11" i="12"/>
  <c r="O13" i="12"/>
  <c r="N13" i="12"/>
  <c r="M13" i="12"/>
  <c r="L13" i="12"/>
  <c r="I13" i="12"/>
  <c r="F13" i="12"/>
  <c r="E13" i="12"/>
  <c r="O66" i="12" l="1"/>
  <c r="N66" i="12"/>
  <c r="M66" i="12"/>
  <c r="L66" i="12"/>
  <c r="I66" i="12"/>
  <c r="F66" i="12"/>
  <c r="E66" i="12"/>
  <c r="D66" i="12"/>
  <c r="O59" i="12"/>
  <c r="N59" i="12"/>
  <c r="M59" i="12"/>
  <c r="L59" i="12"/>
  <c r="I59" i="12"/>
  <c r="F59" i="12"/>
  <c r="E59" i="12"/>
  <c r="D59" i="12"/>
  <c r="O52" i="12"/>
  <c r="N52" i="12"/>
  <c r="M52" i="12"/>
  <c r="L52" i="12"/>
  <c r="I52" i="12"/>
  <c r="F52" i="12"/>
  <c r="E52" i="12"/>
  <c r="D52" i="12"/>
  <c r="O45" i="12"/>
  <c r="N45" i="12"/>
  <c r="M45" i="12"/>
  <c r="L45" i="12"/>
  <c r="I45" i="12"/>
  <c r="F45" i="12"/>
  <c r="E45" i="12"/>
  <c r="D45" i="12"/>
  <c r="O38" i="12"/>
  <c r="N38" i="12"/>
  <c r="M38" i="12"/>
  <c r="L38" i="12"/>
  <c r="I38" i="12"/>
  <c r="F38" i="12"/>
  <c r="E38" i="12"/>
  <c r="D38" i="12"/>
  <c r="O31" i="12"/>
  <c r="N31" i="12"/>
  <c r="M31" i="12"/>
  <c r="L31" i="12"/>
  <c r="I31" i="12"/>
  <c r="F31" i="12"/>
  <c r="E31" i="12"/>
  <c r="D31" i="12"/>
  <c r="O24" i="12"/>
  <c r="N24" i="12"/>
  <c r="M24" i="12"/>
  <c r="L24" i="12"/>
  <c r="I24" i="12"/>
  <c r="F24" i="12"/>
  <c r="E24" i="12"/>
  <c r="D24" i="12"/>
  <c r="O15" i="12"/>
  <c r="N15" i="12"/>
  <c r="M15" i="12"/>
  <c r="L15" i="12"/>
  <c r="I15" i="12"/>
  <c r="F15" i="12"/>
  <c r="E15" i="12"/>
  <c r="D15" i="12"/>
  <c r="N8" i="12"/>
  <c r="L8" i="12"/>
  <c r="F8" i="12"/>
  <c r="D8" i="12"/>
  <c r="O101" i="13"/>
  <c r="N101" i="13"/>
  <c r="M101" i="13"/>
  <c r="L101" i="13"/>
  <c r="K101" i="13"/>
  <c r="J101" i="13"/>
  <c r="I101" i="13"/>
  <c r="H101" i="13"/>
  <c r="O93" i="13"/>
  <c r="N93" i="13"/>
  <c r="M93" i="13"/>
  <c r="L93" i="13"/>
  <c r="K93" i="13"/>
  <c r="J93" i="13"/>
  <c r="I93" i="13"/>
  <c r="H93" i="13"/>
  <c r="O83" i="13"/>
  <c r="N83" i="13"/>
  <c r="M83" i="13"/>
  <c r="L83" i="13"/>
  <c r="K83" i="13"/>
  <c r="J83" i="13"/>
  <c r="I83" i="13"/>
  <c r="H83" i="13"/>
  <c r="O73" i="13"/>
  <c r="N73" i="13"/>
  <c r="M73" i="13"/>
  <c r="L73" i="13"/>
  <c r="K73" i="13"/>
  <c r="J73" i="13"/>
  <c r="I73" i="13"/>
  <c r="H73" i="13"/>
  <c r="O68" i="13"/>
  <c r="N68" i="13"/>
  <c r="M68" i="13"/>
  <c r="L68" i="13"/>
  <c r="K68" i="13"/>
  <c r="J68" i="13"/>
  <c r="I68" i="13"/>
  <c r="H68" i="13"/>
  <c r="O66" i="13"/>
  <c r="N66" i="13"/>
  <c r="M66" i="13"/>
  <c r="L66" i="13"/>
  <c r="K66" i="13"/>
  <c r="J66" i="13"/>
  <c r="I66" i="13"/>
  <c r="H66" i="13"/>
  <c r="O43" i="13"/>
  <c r="N43" i="13"/>
  <c r="M43" i="13"/>
  <c r="L43" i="13"/>
  <c r="K43" i="13"/>
  <c r="J43" i="13"/>
  <c r="I43" i="13"/>
  <c r="H43" i="13"/>
  <c r="O39" i="13"/>
  <c r="N39" i="13"/>
  <c r="M39" i="13"/>
  <c r="L39" i="13"/>
  <c r="K39" i="13"/>
  <c r="J39" i="13"/>
  <c r="I39" i="13"/>
  <c r="H39" i="13"/>
  <c r="O38" i="13"/>
  <c r="N38" i="13"/>
  <c r="M38" i="13"/>
  <c r="L38" i="13"/>
  <c r="K38" i="13"/>
  <c r="J38" i="13"/>
  <c r="I38" i="13"/>
  <c r="H38" i="13"/>
  <c r="H36" i="13" s="1"/>
  <c r="O36" i="13"/>
  <c r="N36" i="13"/>
  <c r="M36" i="13"/>
  <c r="L36" i="13"/>
  <c r="K36" i="13"/>
  <c r="J36" i="13"/>
  <c r="I36" i="13"/>
  <c r="O31" i="13"/>
  <c r="N31" i="13"/>
  <c r="M31" i="13"/>
  <c r="L31" i="13"/>
  <c r="K31" i="13"/>
  <c r="J31" i="13"/>
  <c r="I31" i="13"/>
  <c r="H31" i="13"/>
  <c r="O30" i="13"/>
  <c r="N30" i="13"/>
  <c r="M30" i="13"/>
  <c r="L30" i="13"/>
  <c r="K30" i="13"/>
  <c r="J30" i="13"/>
  <c r="I30" i="13"/>
  <c r="H30" i="13"/>
  <c r="O28" i="13"/>
  <c r="N28" i="13"/>
  <c r="M28" i="13"/>
  <c r="L28" i="13"/>
  <c r="K28" i="13"/>
  <c r="J28" i="13"/>
  <c r="I28" i="13"/>
  <c r="H28" i="13"/>
  <c r="O15" i="13"/>
  <c r="N15" i="13"/>
  <c r="M15" i="13"/>
  <c r="L15" i="13"/>
  <c r="K15" i="13"/>
  <c r="J15" i="13"/>
  <c r="I15" i="13"/>
  <c r="I12" i="13" s="1"/>
  <c r="H15" i="13"/>
  <c r="O12" i="13"/>
  <c r="N12" i="13"/>
  <c r="M12" i="13"/>
  <c r="M11" i="13" s="1"/>
  <c r="M9" i="13" s="1"/>
  <c r="L12" i="13"/>
  <c r="K12" i="13"/>
  <c r="J12" i="13"/>
  <c r="E8" i="12" l="1"/>
  <c r="I8" i="12"/>
  <c r="M8" i="12"/>
  <c r="O8" i="12"/>
  <c r="O11" i="13"/>
  <c r="O9" i="13" s="1"/>
  <c r="N11" i="13"/>
  <c r="N9" i="13" s="1"/>
  <c r="L11" i="13"/>
  <c r="L9" i="13" s="1"/>
  <c r="I11" i="13"/>
  <c r="I9" i="13" s="1"/>
  <c r="J11" i="13"/>
  <c r="J9" i="13" s="1"/>
  <c r="K11" i="13"/>
  <c r="K9" i="13" s="1"/>
  <c r="H12" i="13"/>
  <c r="H11" i="13" s="1"/>
  <c r="H9" i="13" s="1"/>
</calcChain>
</file>

<file path=xl/sharedStrings.xml><?xml version="1.0" encoding="utf-8"?>
<sst xmlns="http://schemas.openxmlformats.org/spreadsheetml/2006/main" count="485" uniqueCount="217">
  <si>
    <t>862</t>
  </si>
  <si>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</si>
  <si>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</si>
  <si>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</si>
  <si>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</si>
  <si>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</si>
  <si>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</si>
  <si>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</si>
  <si>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Ед. измере-ния</t>
  </si>
  <si>
    <t>январь - июнь</t>
  </si>
  <si>
    <t>Весовой критерий</t>
  </si>
  <si>
    <t>значение на конец года</t>
  </si>
  <si>
    <t>Статус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</si>
  <si>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</si>
  <si>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</si>
  <si>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</si>
  <si>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</si>
  <si>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</si>
  <si>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</si>
  <si>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</si>
  <si>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</si>
  <si>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Рз Пр</t>
  </si>
  <si>
    <t>Приложение № 8</t>
  </si>
  <si>
    <t>Приложение № 9</t>
  </si>
  <si>
    <t>бюджеты муниципальных   образований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</si>
  <si>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</si>
  <si>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</si>
  <si>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</si>
  <si>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</si>
  <si>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</si>
  <si>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Наименовние ГРБС</t>
  </si>
  <si>
    <t>в том числе по ГРБС:</t>
  </si>
  <si>
    <t>к Порядку принятия решений о разработке муниципальных программ Идринского района, их формировании и реализации</t>
  </si>
  <si>
    <t>Наименование муниципальной программы, подпрограммы муниципальной программы</t>
  </si>
  <si>
    <t>Информация об использование бюджетных ассигнований районного бюджета и иных средств на реализацию районной муниципальной программы с указанием плановых и фактических значений</t>
  </si>
  <si>
    <t>%</t>
  </si>
  <si>
    <t>Ед.</t>
  </si>
  <si>
    <t>0709</t>
  </si>
  <si>
    <t>244</t>
  </si>
  <si>
    <t>611</t>
  </si>
  <si>
    <t>0703</t>
  </si>
  <si>
    <t>январь-июнь</t>
  </si>
  <si>
    <t>Год предшествующий отчетному</t>
  </si>
  <si>
    <t>Отчетный год реализации муниципальной программы, 2023</t>
  </si>
  <si>
    <t xml:space="preserve">Информация о целевых показателях и показателях результативности муниципальной программы «Профилактика правонарушений, укрепление общественного порядка и общественной безопасности в Идринском районе" </t>
  </si>
  <si>
    <t>Цель муниципальной программы: повышение эффективности профилактики правонарушений, охраны общественного порядка и обеспечения общественной безопасности</t>
  </si>
  <si>
    <t>Задача 1.Предупреждение совершения правонарушений и преступлений.</t>
  </si>
  <si>
    <t xml:space="preserve">  </t>
  </si>
  <si>
    <t xml:space="preserve"> 1.1</t>
  </si>
  <si>
    <t>Охват системой видеонаблюдения объектов инфраструктуры и социально-значимых  в с. Идринкое</t>
  </si>
  <si>
    <t>1.2</t>
  </si>
  <si>
    <t>Уровень преступности (на 10 тысяч населения)</t>
  </si>
  <si>
    <t xml:space="preserve">Ед. </t>
  </si>
  <si>
    <t>1.3</t>
  </si>
  <si>
    <t>1.4</t>
  </si>
  <si>
    <t>Количество зарегистрированных преступлений</t>
  </si>
  <si>
    <t>Количество публикуемых информационных материалов профилактической направленности</t>
  </si>
  <si>
    <t>Задача 2. Противодействие распространению алкоголизма, табакокурения, наркомании и употребления психоактивных веществ.</t>
  </si>
  <si>
    <t>2.1</t>
  </si>
  <si>
    <t>Охват молодежи профилактическими мероприятиями по противодействию распространения алкоголизма, наркомании, табакокурения и употребления психоактивных веществ и курительных смесей</t>
  </si>
  <si>
    <t>2.2</t>
  </si>
  <si>
    <t>Количество мероприятий по пресечению фактов реализации несовершеннолетним алкогольной продукции</t>
  </si>
  <si>
    <t>2.3</t>
  </si>
  <si>
    <t>Количество участников в ежегодной антинаркотической профилактической акции, посвященной Международному дню борьбы со злоупотреблением наркотическими средствами и их незаконным оборотом</t>
  </si>
  <si>
    <t>Задача 3.Создание условий для формирования у подростков правосознания, позитивных жизненных установок здорового образа жизни, вовлечение их в продуктивную, социально значимую деятельность. Повышение эффективности межведомственной профилактической деятельности и адресности при работе с несовершеннолетними и семьями, находящимися в социально опасном положении.</t>
  </si>
  <si>
    <t>3.1</t>
  </si>
  <si>
    <t xml:space="preserve">Охват мероприятиями семей с детьми сложных категорий при поведении спортивно – массовых  акций:
«Лыжня России», «День снега», «День здоровья», «Кросс Нации», «День зимних видов спорта»
</t>
  </si>
  <si>
    <t>3.2</t>
  </si>
  <si>
    <t>Обеспечение функционирования в образовательных организациях групп правоохранительной направленности</t>
  </si>
  <si>
    <t>Кураторство шефов – офицеров из числа руководящего состава за несовершеннолетними, находящимися на учёте в ПДН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</si>
  <si>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</si>
  <si>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</si>
  <si>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</si>
  <si>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</si>
  <si>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</si>
  <si>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</si>
  <si>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</si>
  <si>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</si>
  <si>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</si>
  <si>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</si>
  <si>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</si>
  <si>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</si>
  <si>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</si>
  <si>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</si>
  <si>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</si>
  <si>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</si>
  <si>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Количество участников в мероприятиях, направленных на адаптацию детей и подростков, находящихся в социально-опасном положении, посредством патриотического воспитания</t>
  </si>
  <si>
    <t>Организация работы культурно-досуговых формирований (клубов, кружков) для несовершеннолетних</t>
  </si>
  <si>
    <t xml:space="preserve">Организация временного трудоустройства несовершеннолетних граждан в возрасте 
от 14 до 18 лет в свободное от учёбы время
</t>
  </si>
  <si>
    <t>Организация профессиональной ориентации несовершеннолетних граждан в целях выбора сферы деятельности (профессии), трудоустройства, прохождения профессионального обучения и получения дополнительного профессионального образования</t>
  </si>
  <si>
    <t>Содействие в трудоустройстве родителей, имеющих несовершеннолетних детей</t>
  </si>
  <si>
    <t>Профилактическая деятельность  в рамках флагманской программы «Мы помогаем»</t>
  </si>
  <si>
    <t xml:space="preserve">Реализация мероприятий, направленных на патриотическое воспитание несовершеннолетних
(«Спартакиада допризывной молодёжи»; военно – патриотические игры:«Сибирский щит», «Горячий снег», «Сибирский рубеж»; «Огонь нашей памяти», «День России», «Парта Героя», «Уроки мужества»  и др.)
</t>
  </si>
  <si>
    <t>Проведение семинара «Особый ребенок»</t>
  </si>
  <si>
    <t>Охват родителей учащихся в межведомственной профилактической акции «Большое родительское собрание»</t>
  </si>
  <si>
    <t>Информирование детей при проведении «Международного дня детского телефона доверия»</t>
  </si>
  <si>
    <t>Проведение «Дней здоровья» с обязательным участием детей и подростков, состоящих на профилактических учетах в органах системы профилактики района</t>
  </si>
  <si>
    <t>Охват учащихся 12-18 лет при проведении мероприятий по профилактике раннего вступления в половые отношения</t>
  </si>
  <si>
    <t>Работа Советов профилактики</t>
  </si>
  <si>
    <t>Проведение ежегодных конкурсов на лучшую антирекламу алкогольных, табачных изделий и наркотических веществ</t>
  </si>
  <si>
    <t>Организация и проведение тренингов, деловых игр, социально значимых акций, культурных практик, творческих конкурсов, направленных на профилактику асоциальных проявлений и девиантного поведения в подростковой среде</t>
  </si>
  <si>
    <t>Задача 4. Реализация государственной политики в области профилактики терроризма и экстремизма.</t>
  </si>
  <si>
    <t>4.1</t>
  </si>
  <si>
    <t>4.2</t>
  </si>
  <si>
    <t>4.3</t>
  </si>
  <si>
    <t>4.4</t>
  </si>
  <si>
    <t>4.5</t>
  </si>
  <si>
    <t>Задача 5. Предупреждение опасного поведения детей дошкольного и школьного возраста, участников дорожного движения, создание комплексной системы профилактики ДТП в целях формирования у участников дорожного движения стереотипа законопослушного поведения и негативного отношения к правонарушениям в сфере дорожного движения, реализация программы правового воспитания участников дорожного движения, культуры их поведения; совершенствование системы профилактики детского дорожно- транспортного травматизма, формирование у детей навыков безопасного поведения на дорогах.</t>
  </si>
  <si>
    <t xml:space="preserve">Заместитель главы района по социальным вопросам                                                                     О.А. Левкина
</t>
  </si>
  <si>
    <t>5.1</t>
  </si>
  <si>
    <t>5.2</t>
  </si>
  <si>
    <t>5.3</t>
  </si>
  <si>
    <t>5.4</t>
  </si>
  <si>
    <t>5.5</t>
  </si>
  <si>
    <t>5.6</t>
  </si>
  <si>
    <t>Проведение «круглых столов» с участием представителей религиозных конфессий, национальных объединений, руководителей учебных заведений по проблемам укрепления нравственного здоровья в обществе.</t>
  </si>
  <si>
    <t>Проведение цикла лекций и бесед в учебных заведениях, направленных на профилактику проявлений экстремизма, терроризма, преступлений против личности, общества, государства. Изготовление памяток, плакатов.</t>
  </si>
  <si>
    <t>Показ цикла киноматериалов по информированию населения по разъяснению сущности терроризма и экстремизма, повышении бдительности и правилах поведения в экстремальных ситуациях</t>
  </si>
  <si>
    <t>Подготовка, издание и распространение среди населения материалов (буклетов, пособий) антитеррористической и анти экстремистской направленности в средствах массовой информации</t>
  </si>
  <si>
    <t>Проведение мероприятий в честь Дня борьбы с терроризмом и Дня народного единства</t>
  </si>
  <si>
    <t>Количество зарегистрированных нарушений правил дорожного движения  на территории Идринского района</t>
  </si>
  <si>
    <t>шт.</t>
  </si>
  <si>
    <t>Количество учащихся и воспитанников, задействованных в мероприятиях по профилактике нарушений ПДД и ДТП</t>
  </si>
  <si>
    <t>чел.</t>
  </si>
  <si>
    <t>Количество зарегистрированных ДТП на территории Идринскогорайона</t>
  </si>
  <si>
    <t>Количество зарегистрированных ДТП с пострадавшими на территории Идринского района</t>
  </si>
  <si>
    <t>Размещение публикаций по вопросам безопасности дорожного движения на официальных сайтах образовательных учреждений для повышения правового сознания и формирование законопослушного поведения участников дорожного движения</t>
  </si>
  <si>
    <t>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</t>
  </si>
  <si>
    <t>не менее 12</t>
  </si>
  <si>
    <t>не менее 60%</t>
  </si>
  <si>
    <t>не менее 10</t>
  </si>
  <si>
    <t>обеспечение деятельности группы правоохранительной направленности в Идринской  СОШ (10-12 учащихся)</t>
  </si>
  <si>
    <t>не менее 30 чел.</t>
  </si>
  <si>
    <t>не менее 100 культурно досуговых формирований с участием не менее 1000 детей</t>
  </si>
  <si>
    <t>трудоустройство не менее 80 несовершеннолетних ежегодно, в том числе 30% находящихся в трудной жизненной ситуации или социально опасном положении</t>
  </si>
  <si>
    <t>ежегодно не менее 100 несовершеннолетних граждан, примут участие в профориентационных акциях</t>
  </si>
  <si>
    <t>ежегодно не менее 50 % трудоустроенно родителей, имеющих несовершеннолетних детей, от численности родителей, имеющих несовершеннолетних детей, обратившихся в целях поиска подходящей работы в отчётном периоде</t>
  </si>
  <si>
    <t>организуется работа 14 добровольческих отрядов</t>
  </si>
  <si>
    <t>не менее 15 мероприятий</t>
  </si>
  <si>
    <t>проведение органами опеки и попечительства не менее 1 мероприятия</t>
  </si>
  <si>
    <t>не менее 50</t>
  </si>
  <si>
    <t>не менее 4</t>
  </si>
  <si>
    <t>организация работы в 16 сельских советах</t>
  </si>
  <si>
    <t>не менее 3 мероприятий</t>
  </si>
  <si>
    <t>не менее 10 мероприятий</t>
  </si>
  <si>
    <t>не менее 1 мероприятия</t>
  </si>
  <si>
    <t>не менее 4 мероприятий</t>
  </si>
  <si>
    <t>не менее 200</t>
  </si>
  <si>
    <t>не менее 2 мероприятий</t>
  </si>
  <si>
    <t>не менее 1800</t>
  </si>
  <si>
    <t>не менее 90</t>
  </si>
  <si>
    <t>не менее 60</t>
  </si>
  <si>
    <t>не менее 15</t>
  </si>
  <si>
    <t>не менее 17</t>
  </si>
  <si>
    <t>не менее 80%</t>
  </si>
  <si>
    <t>не менее 90%</t>
  </si>
  <si>
    <t>не менее 14</t>
  </si>
  <si>
    <t>не менее 16</t>
  </si>
  <si>
    <t>не менее 600 детей, подростков и молодежи</t>
  </si>
  <si>
    <t>не менее 620 детей, подростков и молодежи</t>
  </si>
  <si>
    <t>не менее 70 %</t>
  </si>
  <si>
    <t>не менее 80 %</t>
  </si>
  <si>
    <t>организуется работа 15 добровольческих отрядов</t>
  </si>
  <si>
    <t>не менее 16 мероприятий</t>
  </si>
  <si>
    <t>не менее 17 мероприятий</t>
  </si>
  <si>
    <t>не менее 95</t>
  </si>
  <si>
    <t>не менее 97</t>
  </si>
  <si>
    <t>не менее 65</t>
  </si>
  <si>
    <t>не менее 67</t>
  </si>
  <si>
    <t>не менее 13</t>
  </si>
  <si>
    <t>не менее 550 детей, подростков и молодежи</t>
  </si>
  <si>
    <t>не менее 60 %</t>
  </si>
  <si>
    <t>не менее 92</t>
  </si>
  <si>
    <t>не менее 63</t>
  </si>
  <si>
    <r>
      <t>Информация об использовании бюджетных ассигнований районного бюджета и иных средств на реализацию мероприятий муниципальной программы</t>
    </r>
    <r>
      <rPr>
        <sz val="11"/>
        <color indexed="8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 расшифровкой по главным распорядителям средств районного  бюджета, ведомственным целевым программам, основным мероприятиям, а также по годам реализации муниципальной программы)</t>
    </r>
  </si>
  <si>
    <t>Администрация района</t>
  </si>
  <si>
    <t>0309</t>
  </si>
  <si>
    <t>администрация района</t>
  </si>
  <si>
    <t>подпрограмма 4 "Совершенствование централизованной системы учета и отчетности"</t>
  </si>
  <si>
    <t>ОКСМ</t>
  </si>
  <si>
    <t>863</t>
  </si>
  <si>
    <t>0804</t>
  </si>
  <si>
    <t>Отдел образования администрации Идринского района</t>
  </si>
  <si>
    <t xml:space="preserve">Отдел образования </t>
  </si>
  <si>
    <t>подпрограмма 7 «Хозяйственно-техническое обеспечение деятельности обслуживаемых учреждений и организаций района»</t>
  </si>
  <si>
    <t>Мероприятие Развитие услуг связи</t>
  </si>
  <si>
    <t>Мероприятие Обращение с отходами</t>
  </si>
  <si>
    <t xml:space="preserve"> рублей</t>
  </si>
  <si>
    <t>значение январь-июнь</t>
  </si>
  <si>
    <t>программа</t>
  </si>
  <si>
    <t xml:space="preserve">Всего                    </t>
  </si>
  <si>
    <t>подпрограмма</t>
  </si>
  <si>
    <t>«Профилактика правонарушений, укрепление общественного порядкаи общественной безопасности вИдринском районе»</t>
  </si>
  <si>
    <t>Мероприятие 1 –Обеспечение общественного порядка и противодействие преступности</t>
  </si>
  <si>
    <t>Мероприятие 2 – Противодействие распространению алкоголизма, табакокурения, наркомании и употребления психоактивных веществ</t>
  </si>
  <si>
    <t>Мероприятие 4 – Противодействие экстремизму и профилактика терроризма</t>
  </si>
  <si>
    <t>Мероприятие 3 – Профилактика безнадзорности и правонарушений среди несовершеннолетних</t>
  </si>
  <si>
    <t>Мероприятие 5- Формирование законопослушного поведения участников дорожного движения на территории Идринского района.</t>
  </si>
  <si>
    <t>2022 (отчетный год)</t>
  </si>
  <si>
    <t>2023 (текущий год)</t>
  </si>
  <si>
    <t>1080081940</t>
  </si>
  <si>
    <t>ООАР</t>
  </si>
  <si>
    <t>0707</t>
  </si>
  <si>
    <t>1080082030</t>
  </si>
  <si>
    <t>1080081930</t>
  </si>
  <si>
    <t>1080081980</t>
  </si>
  <si>
    <t xml:space="preserve">«Профилактика правонарушений, укрепление общественного порядкаи общественной безопасности вИдринском районе»
</t>
  </si>
  <si>
    <t>Мероприятие</t>
  </si>
  <si>
    <t xml:space="preserve">Мероприятие 2 – Противодействие распространению алкоголизма, табакокурения, наркомании и употребления психоактивных веществ                                                 </t>
  </si>
  <si>
    <t>-</t>
  </si>
  <si>
    <t>не менее 500 детей, подростков и молодежи</t>
  </si>
  <si>
    <t>не менее 90 %</t>
  </si>
  <si>
    <t>не менее 35 %</t>
  </si>
  <si>
    <t>не менее 155</t>
  </si>
  <si>
    <t>не менее 45</t>
  </si>
  <si>
    <t>не менее 80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</si>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</sst>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Border="1"/>
    <xf numFmtId="0" fontId="6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4" fontId="0" fillId="0" borderId="0" xfId="0" applyNumberFormat="1" applyBorder="1"/>
    <xf numFmtId="0" fontId="2" fillId="2" borderId="0" xfId="0" applyFont="1" applyFill="1" applyAlignment="1">
      <alignment wrapText="1"/>
    </xf>
    <xf numFmtId="0" fontId="0" fillId="0" borderId="0" xfId="0" applyFill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4" fillId="0" borderId="1" xfId="0" applyFont="1" applyFill="1" applyBorder="1"/>
    <xf numFmtId="0" fontId="0" fillId="0" borderId="1" xfId="0" applyFill="1" applyBorder="1"/>
    <xf numFmtId="4" fontId="0" fillId="0" borderId="1" xfId="0" applyNumberFormat="1" applyFill="1" applyBorder="1"/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8" fillId="0" borderId="0" xfId="0" applyFont="1" applyAlignment="1">
      <alignment vertical="center" wrapText="1"/>
    </xf>
    <xf numFmtId="0" fontId="10" fillId="3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/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vertical="top"/>
    </xf>
    <xf numFmtId="4" fontId="15" fillId="0" borderId="1" xfId="0" applyNumberFormat="1" applyFont="1" applyBorder="1"/>
    <xf numFmtId="4" fontId="10" fillId="0" borderId="1" xfId="0" applyNumberFormat="1" applyFont="1" applyBorder="1"/>
    <xf numFmtId="49" fontId="10" fillId="0" borderId="1" xfId="0" applyNumberFormat="1" applyFont="1" applyBorder="1" applyAlignment="1">
      <alignment horizontal="center" vertical="top"/>
    </xf>
    <xf numFmtId="0" fontId="10" fillId="0" borderId="11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4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0" fillId="0" borderId="0" xfId="0" applyFont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4" fontId="0" fillId="0" borderId="0" xfId="0" applyNumberFormat="1" applyFill="1" applyBorder="1"/>
    <xf numFmtId="4" fontId="2" fillId="0" borderId="0" xfId="0" applyNumberFormat="1" applyFont="1" applyFill="1" applyBorder="1"/>
    <xf numFmtId="0" fontId="0" fillId="0" borderId="0" xfId="0" applyFill="1" applyBorder="1"/>
    <xf numFmtId="0" fontId="10" fillId="4" borderId="1" xfId="0" applyFont="1" applyFill="1" applyBorder="1" applyAlignment="1">
      <alignment vertical="top" wrapText="1"/>
    </xf>
    <xf numFmtId="0" fontId="0" fillId="4" borderId="1" xfId="0" applyFill="1" applyBorder="1"/>
    <xf numFmtId="0" fontId="10" fillId="5" borderId="1" xfId="0" applyFont="1" applyFill="1" applyBorder="1" applyAlignment="1">
      <alignment vertical="top" wrapText="1"/>
    </xf>
    <xf numFmtId="0" fontId="0" fillId="5" borderId="1" xfId="0" applyFill="1" applyBorder="1"/>
    <xf numFmtId="4" fontId="0" fillId="5" borderId="1" xfId="0" applyNumberFormat="1" applyFill="1" applyBorder="1"/>
    <xf numFmtId="4" fontId="0" fillId="4" borderId="1" xfId="0" applyNumberFormat="1" applyFill="1" applyBorder="1"/>
    <xf numFmtId="4" fontId="0" fillId="5" borderId="3" xfId="0" applyNumberFormat="1" applyFill="1" applyBorder="1"/>
    <xf numFmtId="0" fontId="10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/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4" fontId="15" fillId="0" borderId="1" xfId="0" applyNumberFormat="1" applyFont="1" applyFill="1" applyBorder="1"/>
    <xf numFmtId="4" fontId="10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/>
    <xf numFmtId="2" fontId="0" fillId="0" borderId="1" xfId="0" applyNumberForma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" fontId="4" fillId="0" borderId="1" xfId="0" applyNumberFormat="1" applyFont="1" applyFill="1" applyBorder="1"/>
    <xf numFmtId="4" fontId="2" fillId="0" borderId="3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49" fontId="10" fillId="0" borderId="1" xfId="0" applyNumberFormat="1" applyFont="1" applyFill="1" applyBorder="1" applyAlignment="1">
      <alignment vertical="top"/>
    </xf>
    <xf numFmtId="4" fontId="10" fillId="0" borderId="1" xfId="0" applyNumberFormat="1" applyFont="1" applyFill="1" applyBorder="1" applyAlignment="1" applyProtection="1">
      <alignment horizontal="right" vertical="center" wrapText="1"/>
    </xf>
    <xf numFmtId="0" fontId="10" fillId="0" borderId="1" xfId="0" applyFont="1" applyFill="1" applyBorder="1"/>
    <xf numFmtId="4" fontId="10" fillId="0" borderId="3" xfId="0" applyNumberFormat="1" applyFont="1" applyFill="1" applyBorder="1"/>
    <xf numFmtId="0" fontId="13" fillId="0" borderId="0" xfId="0" applyFont="1" applyFill="1" applyAlignment="1">
      <alignment horizontal="left" wrapText="1"/>
    </xf>
    <xf numFmtId="0" fontId="5" fillId="0" borderId="0" xfId="0" applyFont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wrapText="1"/>
    </xf>
    <xf numFmtId="4" fontId="0" fillId="0" borderId="9" xfId="0" applyNumberFormat="1" applyFill="1" applyBorder="1" applyAlignment="1">
      <alignment horizontal="center"/>
    </xf>
    <xf numFmtId="4" fontId="0" fillId="0" borderId="7" xfId="0" applyNumberForma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 wrapText="1"/>
    </xf>
    <xf numFmtId="4" fontId="3" fillId="0" borderId="7" xfId="0" applyNumberFormat="1" applyFont="1" applyFill="1" applyBorder="1" applyAlignment="1">
      <alignment horizontal="center" wrapText="1"/>
    </xf>
    <xf numFmtId="4" fontId="3" fillId="0" borderId="3" xfId="0" applyNumberFormat="1" applyFont="1" applyFill="1" applyBorder="1" applyAlignment="1">
      <alignment horizontal="center" wrapText="1"/>
    </xf>
    <xf numFmtId="0" fontId="10" fillId="0" borderId="2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4" fontId="4" fillId="0" borderId="9" xfId="0" applyNumberFormat="1" applyFont="1" applyFill="1" applyBorder="1" applyAlignment="1">
      <alignment horizontal="center"/>
    </xf>
    <xf numFmtId="4" fontId="4" fillId="0" borderId="7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4" fontId="2" fillId="5" borderId="9" xfId="0" applyNumberFormat="1" applyFont="1" applyFill="1" applyBorder="1" applyAlignment="1">
      <alignment horizontal="center" wrapText="1"/>
    </xf>
    <xf numFmtId="4" fontId="2" fillId="5" borderId="7" xfId="0" applyNumberFormat="1" applyFont="1" applyFill="1" applyBorder="1" applyAlignment="1">
      <alignment horizontal="center" wrapText="1"/>
    </xf>
    <xf numFmtId="4" fontId="2" fillId="5" borderId="3" xfId="0" applyNumberFormat="1" applyFont="1" applyFill="1" applyBorder="1" applyAlignment="1">
      <alignment horizontal="center" wrapText="1"/>
    </xf>
    <xf numFmtId="4" fontId="2" fillId="4" borderId="9" xfId="0" applyNumberFormat="1" applyFont="1" applyFill="1" applyBorder="1" applyAlignment="1">
      <alignment horizontal="center" wrapText="1"/>
    </xf>
    <xf numFmtId="4" fontId="2" fillId="4" borderId="7" xfId="0" applyNumberFormat="1" applyFont="1" applyFill="1" applyBorder="1" applyAlignment="1">
      <alignment horizontal="center" wrapText="1"/>
    </xf>
    <xf numFmtId="4" fontId="2" fillId="4" borderId="3" xfId="0" applyNumberFormat="1" applyFont="1" applyFill="1" applyBorder="1" applyAlignment="1">
      <alignment horizontal="center" wrapText="1"/>
    </xf>
    <xf numFmtId="0" fontId="6" fillId="0" borderId="10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opLeftCell="A43" zoomScaleSheetLayoutView="100" workbookViewId="0">
      <selection activeCell="B50" sqref="B50:L50"/>
    </sheetView>
  </sheetViews>
  <sheetFormatPr defaultRowHeight="12" x14ac:dyDescent="0.2"/>
  <cols>
    <col min="1" max="1" width="4" style="2" customWidth="1"/>
    <col min="2" max="2" width="31.42578125" style="11" customWidth="1"/>
    <col min="3" max="3" width="5.85546875" style="2" customWidth="1"/>
    <col min="4" max="4" width="8.5703125" style="2" customWidth="1"/>
    <col min="5" max="5" width="15.28515625" style="13" customWidth="1"/>
    <col min="6" max="6" width="13.7109375" style="13" customWidth="1"/>
    <col min="7" max="7" width="12.140625" style="2" customWidth="1"/>
    <col min="8" max="8" width="6.28515625" style="2" customWidth="1"/>
    <col min="9" max="9" width="6.28515625" style="13" customWidth="1"/>
    <col min="10" max="10" width="7.42578125" style="13" customWidth="1"/>
    <col min="11" max="12" width="13.42578125" style="2" customWidth="1"/>
    <col min="13" max="13" width="12.7109375" style="2" customWidth="1"/>
    <col min="14" max="17" width="6.28515625" style="2" customWidth="1"/>
    <col min="18" max="18" width="17.42578125" style="2" customWidth="1"/>
    <col min="19" max="16384" width="9.140625" style="2"/>
  </cols>
  <sheetData>
    <row r="1" spans="1:17" ht="15.75" customHeight="1" x14ac:dyDescent="0.25">
      <c r="K1" s="98" t="s">
        <v>22</v>
      </c>
      <c r="L1" s="98"/>
      <c r="M1" s="98"/>
    </row>
    <row r="2" spans="1:17" ht="79.5" customHeight="1" x14ac:dyDescent="0.25">
      <c r="K2" s="98" t="s">
        <v>32</v>
      </c>
      <c r="L2" s="98"/>
      <c r="M2" s="98"/>
    </row>
    <row r="3" spans="1:17" ht="44.25" customHeight="1" x14ac:dyDescent="0.25">
      <c r="B3" s="95" t="s">
        <v>44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7" ht="6" customHeight="1" x14ac:dyDescent="0.2">
      <c r="Q4" s="2" t="s">
        <v>47</v>
      </c>
    </row>
    <row r="5" spans="1:17" s="1" customFormat="1" ht="36.75" customHeight="1" x14ac:dyDescent="0.2">
      <c r="A5" s="96" t="s">
        <v>1</v>
      </c>
      <c r="B5" s="96" t="s">
        <v>2</v>
      </c>
      <c r="C5" s="96" t="s">
        <v>8</v>
      </c>
      <c r="D5" s="96" t="s">
        <v>10</v>
      </c>
      <c r="E5" s="99" t="s">
        <v>42</v>
      </c>
      <c r="F5" s="99"/>
      <c r="G5" s="96" t="s">
        <v>43</v>
      </c>
      <c r="H5" s="96"/>
      <c r="I5" s="96"/>
      <c r="J5" s="96"/>
      <c r="K5" s="96" t="s">
        <v>3</v>
      </c>
      <c r="L5" s="96"/>
      <c r="M5" s="96" t="s">
        <v>6</v>
      </c>
    </row>
    <row r="6" spans="1:17" s="1" customFormat="1" ht="27.75" customHeight="1" x14ac:dyDescent="0.2">
      <c r="A6" s="96"/>
      <c r="B6" s="96"/>
      <c r="C6" s="96"/>
      <c r="D6" s="96"/>
      <c r="E6" s="99">
        <v>2022</v>
      </c>
      <c r="F6" s="99"/>
      <c r="G6" s="96" t="s">
        <v>9</v>
      </c>
      <c r="H6" s="96"/>
      <c r="I6" s="96" t="s">
        <v>11</v>
      </c>
      <c r="J6" s="96"/>
      <c r="K6" s="96">
        <v>2024</v>
      </c>
      <c r="L6" s="96">
        <v>2025</v>
      </c>
      <c r="M6" s="96"/>
    </row>
    <row r="7" spans="1:17" s="1" customFormat="1" ht="40.5" customHeight="1" x14ac:dyDescent="0.2">
      <c r="A7" s="96"/>
      <c r="B7" s="96"/>
      <c r="C7" s="96"/>
      <c r="D7" s="96"/>
      <c r="E7" s="73" t="s">
        <v>4</v>
      </c>
      <c r="F7" s="73" t="s">
        <v>5</v>
      </c>
      <c r="G7" s="72" t="s">
        <v>4</v>
      </c>
      <c r="H7" s="72" t="s">
        <v>5</v>
      </c>
      <c r="I7" s="73" t="s">
        <v>4</v>
      </c>
      <c r="J7" s="73" t="s">
        <v>5</v>
      </c>
      <c r="K7" s="96"/>
      <c r="L7" s="96"/>
      <c r="M7" s="96"/>
    </row>
    <row r="8" spans="1:17" ht="28.5" customHeight="1" x14ac:dyDescent="0.2">
      <c r="A8" s="96" t="s">
        <v>45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</row>
    <row r="9" spans="1:17" ht="16.5" customHeight="1" x14ac:dyDescent="0.2">
      <c r="A9" s="96" t="s">
        <v>46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</row>
    <row r="10" spans="1:17" s="15" customFormat="1" ht="45" customHeight="1" x14ac:dyDescent="0.2">
      <c r="A10" s="78" t="s">
        <v>48</v>
      </c>
      <c r="B10" s="78" t="s">
        <v>49</v>
      </c>
      <c r="C10" s="78" t="s">
        <v>35</v>
      </c>
      <c r="D10" s="78">
        <v>0.09</v>
      </c>
      <c r="E10" s="78">
        <v>0</v>
      </c>
      <c r="F10" s="78">
        <v>0</v>
      </c>
      <c r="G10" s="78">
        <v>20</v>
      </c>
      <c r="H10" s="78">
        <v>20</v>
      </c>
      <c r="I10" s="78">
        <v>20</v>
      </c>
      <c r="J10" s="78">
        <v>20</v>
      </c>
      <c r="K10" s="78">
        <v>30</v>
      </c>
      <c r="L10" s="78">
        <v>40</v>
      </c>
      <c r="M10" s="78"/>
    </row>
    <row r="11" spans="1:17" ht="45" customHeight="1" x14ac:dyDescent="0.2">
      <c r="A11" s="28" t="s">
        <v>50</v>
      </c>
      <c r="B11" s="78" t="s">
        <v>51</v>
      </c>
      <c r="C11" s="78" t="s">
        <v>52</v>
      </c>
      <c r="D11" s="78">
        <v>0.08</v>
      </c>
      <c r="E11" s="78">
        <v>0.03</v>
      </c>
      <c r="F11" s="78">
        <v>0.03</v>
      </c>
      <c r="G11" s="78">
        <v>1.7000000000000001E-2</v>
      </c>
      <c r="H11" s="78">
        <v>1.7000000000000001E-2</v>
      </c>
      <c r="I11" s="78">
        <v>0.03</v>
      </c>
      <c r="J11" s="78">
        <v>3.5000000000000003E-2</v>
      </c>
      <c r="K11" s="78">
        <v>0.02</v>
      </c>
      <c r="L11" s="78">
        <v>0.02</v>
      </c>
      <c r="M11" s="78"/>
    </row>
    <row r="12" spans="1:17" ht="45" customHeight="1" x14ac:dyDescent="0.2">
      <c r="A12" s="28" t="s">
        <v>53</v>
      </c>
      <c r="B12" s="78" t="s">
        <v>55</v>
      </c>
      <c r="C12" s="78" t="s">
        <v>52</v>
      </c>
      <c r="D12" s="78">
        <v>7.0000000000000007E-2</v>
      </c>
      <c r="E12" s="78">
        <v>135</v>
      </c>
      <c r="F12" s="78">
        <v>135</v>
      </c>
      <c r="G12" s="78">
        <v>90</v>
      </c>
      <c r="H12" s="78">
        <v>90</v>
      </c>
      <c r="I12" s="78">
        <v>130</v>
      </c>
      <c r="J12" s="78">
        <v>178</v>
      </c>
      <c r="K12" s="78">
        <v>125</v>
      </c>
      <c r="L12" s="78">
        <v>120</v>
      </c>
      <c r="M12" s="78"/>
    </row>
    <row r="13" spans="1:17" ht="45" customHeight="1" x14ac:dyDescent="0.2">
      <c r="A13" s="28" t="s">
        <v>54</v>
      </c>
      <c r="B13" s="72" t="s">
        <v>56</v>
      </c>
      <c r="C13" s="78" t="s">
        <v>52</v>
      </c>
      <c r="D13" s="78">
        <v>7.0000000000000007E-2</v>
      </c>
      <c r="E13" s="78" t="s">
        <v>128</v>
      </c>
      <c r="F13" s="78">
        <v>120</v>
      </c>
      <c r="G13" s="72" t="s">
        <v>169</v>
      </c>
      <c r="H13" s="78">
        <v>70</v>
      </c>
      <c r="I13" s="72" t="s">
        <v>169</v>
      </c>
      <c r="J13" s="78">
        <v>147</v>
      </c>
      <c r="K13" s="72" t="s">
        <v>152</v>
      </c>
      <c r="L13" s="72" t="s">
        <v>153</v>
      </c>
      <c r="M13" s="78"/>
    </row>
    <row r="14" spans="1:17" ht="29.25" customHeight="1" x14ac:dyDescent="0.2">
      <c r="A14" s="97" t="s">
        <v>57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</row>
    <row r="15" spans="1:17" ht="75.75" customHeight="1" x14ac:dyDescent="0.2">
      <c r="A15" s="28" t="s">
        <v>58</v>
      </c>
      <c r="B15" s="72" t="s">
        <v>59</v>
      </c>
      <c r="C15" s="78" t="s">
        <v>35</v>
      </c>
      <c r="D15" s="78" t="s">
        <v>209</v>
      </c>
      <c r="E15" s="78" t="s">
        <v>129</v>
      </c>
      <c r="F15" s="78">
        <v>75</v>
      </c>
      <c r="G15" s="72" t="s">
        <v>160</v>
      </c>
      <c r="H15" s="27">
        <v>45</v>
      </c>
      <c r="I15" s="72" t="s">
        <v>160</v>
      </c>
      <c r="J15" s="27">
        <v>95</v>
      </c>
      <c r="K15" s="72" t="s">
        <v>154</v>
      </c>
      <c r="L15" s="72" t="s">
        <v>155</v>
      </c>
      <c r="M15" s="78"/>
    </row>
    <row r="16" spans="1:17" ht="54" customHeight="1" x14ac:dyDescent="0.2">
      <c r="A16" s="28" t="s">
        <v>60</v>
      </c>
      <c r="B16" s="78" t="s">
        <v>61</v>
      </c>
      <c r="C16" s="78" t="s">
        <v>36</v>
      </c>
      <c r="D16" s="78" t="s">
        <v>209</v>
      </c>
      <c r="E16" s="78" t="s">
        <v>130</v>
      </c>
      <c r="F16" s="78">
        <v>1</v>
      </c>
      <c r="G16" s="78" t="s">
        <v>128</v>
      </c>
      <c r="H16" s="78">
        <v>1</v>
      </c>
      <c r="I16" s="78" t="s">
        <v>128</v>
      </c>
      <c r="J16" s="78">
        <v>2</v>
      </c>
      <c r="K16" s="78" t="s">
        <v>156</v>
      </c>
      <c r="L16" s="78" t="s">
        <v>157</v>
      </c>
      <c r="M16" s="78"/>
    </row>
    <row r="17" spans="1:13" ht="99.75" customHeight="1" x14ac:dyDescent="0.2">
      <c r="A17" s="28" t="s">
        <v>62</v>
      </c>
      <c r="B17" s="72" t="s">
        <v>63</v>
      </c>
      <c r="C17" s="78" t="s">
        <v>36</v>
      </c>
      <c r="D17" s="78" t="s">
        <v>209</v>
      </c>
      <c r="E17" s="78" t="s">
        <v>210</v>
      </c>
      <c r="F17" s="78">
        <v>1105</v>
      </c>
      <c r="G17" s="72" t="s">
        <v>170</v>
      </c>
      <c r="H17" s="27">
        <v>1056</v>
      </c>
      <c r="I17" s="72" t="s">
        <v>170</v>
      </c>
      <c r="J17" s="27">
        <v>2482</v>
      </c>
      <c r="K17" s="72" t="s">
        <v>158</v>
      </c>
      <c r="L17" s="72" t="s">
        <v>159</v>
      </c>
      <c r="M17" s="78"/>
    </row>
    <row r="18" spans="1:13" ht="46.5" customHeight="1" x14ac:dyDescent="0.2">
      <c r="A18" s="97" t="s">
        <v>64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</row>
    <row r="19" spans="1:13" ht="80.25" customHeight="1" x14ac:dyDescent="0.2">
      <c r="A19" s="28" t="s">
        <v>65</v>
      </c>
      <c r="B19" s="78" t="s">
        <v>66</v>
      </c>
      <c r="C19" s="78" t="s">
        <v>35</v>
      </c>
      <c r="D19" s="78">
        <v>7.0000000000000007E-2</v>
      </c>
      <c r="E19" s="78" t="s">
        <v>171</v>
      </c>
      <c r="F19" s="78">
        <v>62</v>
      </c>
      <c r="G19" s="72" t="s">
        <v>212</v>
      </c>
      <c r="H19" s="78">
        <v>35</v>
      </c>
      <c r="I19" s="72" t="s">
        <v>160</v>
      </c>
      <c r="J19" s="78">
        <v>70</v>
      </c>
      <c r="K19" s="72" t="s">
        <v>161</v>
      </c>
      <c r="L19" s="72" t="s">
        <v>211</v>
      </c>
      <c r="M19" s="78"/>
    </row>
    <row r="20" spans="1:13" ht="162" customHeight="1" x14ac:dyDescent="0.2">
      <c r="A20" s="28" t="s">
        <v>67</v>
      </c>
      <c r="B20" s="78" t="s">
        <v>68</v>
      </c>
      <c r="C20" s="78" t="s">
        <v>36</v>
      </c>
      <c r="D20" s="78">
        <v>7.0000000000000007E-2</v>
      </c>
      <c r="E20" s="72" t="s">
        <v>131</v>
      </c>
      <c r="F20" s="72" t="s">
        <v>131</v>
      </c>
      <c r="G20" s="72" t="s">
        <v>131</v>
      </c>
      <c r="H20" s="78">
        <v>8</v>
      </c>
      <c r="I20" s="72" t="s">
        <v>131</v>
      </c>
      <c r="J20" s="78">
        <v>14</v>
      </c>
      <c r="K20" s="72" t="s">
        <v>131</v>
      </c>
      <c r="L20" s="72" t="s">
        <v>131</v>
      </c>
      <c r="M20" s="78"/>
    </row>
    <row r="21" spans="1:13" ht="54" customHeight="1" x14ac:dyDescent="0.2">
      <c r="A21" s="28" t="s">
        <v>70</v>
      </c>
      <c r="B21" s="78" t="s">
        <v>69</v>
      </c>
      <c r="C21" s="78" t="s">
        <v>35</v>
      </c>
      <c r="D21" s="78"/>
      <c r="E21" s="78">
        <v>100</v>
      </c>
      <c r="F21" s="78">
        <v>100</v>
      </c>
      <c r="G21" s="78">
        <v>100</v>
      </c>
      <c r="H21" s="78">
        <v>100</v>
      </c>
      <c r="I21" s="78">
        <v>100</v>
      </c>
      <c r="J21" s="78">
        <v>100</v>
      </c>
      <c r="K21" s="78">
        <v>100</v>
      </c>
      <c r="L21" s="78">
        <v>100</v>
      </c>
      <c r="M21" s="78"/>
    </row>
    <row r="22" spans="1:13" ht="87.75" customHeight="1" x14ac:dyDescent="0.2">
      <c r="A22" s="28" t="s">
        <v>71</v>
      </c>
      <c r="B22" s="78" t="s">
        <v>86</v>
      </c>
      <c r="C22" s="78" t="s">
        <v>36</v>
      </c>
      <c r="D22" s="78">
        <v>7.0000000000000007E-2</v>
      </c>
      <c r="E22" s="78" t="s">
        <v>132</v>
      </c>
      <c r="F22" s="78" t="s">
        <v>132</v>
      </c>
      <c r="G22" s="72" t="s">
        <v>132</v>
      </c>
      <c r="H22" s="78">
        <v>263</v>
      </c>
      <c r="I22" s="78" t="s">
        <v>132</v>
      </c>
      <c r="J22" s="78">
        <v>565</v>
      </c>
      <c r="K22" s="72" t="s">
        <v>132</v>
      </c>
      <c r="L22" s="72" t="s">
        <v>132</v>
      </c>
      <c r="M22" s="78"/>
    </row>
    <row r="23" spans="1:13" s="15" customFormat="1" ht="79.5" customHeight="1" x14ac:dyDescent="0.2">
      <c r="A23" s="28" t="s">
        <v>72</v>
      </c>
      <c r="B23" s="78" t="s">
        <v>87</v>
      </c>
      <c r="C23" s="78" t="s">
        <v>36</v>
      </c>
      <c r="D23" s="78"/>
      <c r="E23" s="72" t="s">
        <v>133</v>
      </c>
      <c r="F23" s="72" t="s">
        <v>133</v>
      </c>
      <c r="G23" s="72" t="s">
        <v>133</v>
      </c>
      <c r="H23" s="78">
        <v>171</v>
      </c>
      <c r="I23" s="72" t="s">
        <v>133</v>
      </c>
      <c r="J23" s="78">
        <v>347</v>
      </c>
      <c r="K23" s="72" t="s">
        <v>133</v>
      </c>
      <c r="L23" s="72" t="s">
        <v>133</v>
      </c>
      <c r="M23" s="78"/>
    </row>
    <row r="24" spans="1:13" s="15" customFormat="1" ht="179.25" customHeight="1" x14ac:dyDescent="0.2">
      <c r="A24" s="28" t="s">
        <v>73</v>
      </c>
      <c r="B24" s="78" t="s">
        <v>88</v>
      </c>
      <c r="C24" s="78" t="s">
        <v>36</v>
      </c>
      <c r="D24" s="78"/>
      <c r="E24" s="72" t="s">
        <v>134</v>
      </c>
      <c r="F24" s="72" t="s">
        <v>134</v>
      </c>
      <c r="G24" s="72" t="s">
        <v>134</v>
      </c>
      <c r="H24" s="78">
        <v>100</v>
      </c>
      <c r="I24" s="72" t="s">
        <v>134</v>
      </c>
      <c r="J24" s="78">
        <v>193</v>
      </c>
      <c r="K24" s="72" t="s">
        <v>134</v>
      </c>
      <c r="L24" s="72" t="s">
        <v>134</v>
      </c>
      <c r="M24" s="78"/>
    </row>
    <row r="25" spans="1:13" s="15" customFormat="1" ht="120.75" customHeight="1" x14ac:dyDescent="0.2">
      <c r="A25" s="28" t="s">
        <v>74</v>
      </c>
      <c r="B25" s="72" t="s">
        <v>89</v>
      </c>
      <c r="C25" s="78" t="s">
        <v>36</v>
      </c>
      <c r="D25" s="78"/>
      <c r="E25" s="72" t="s">
        <v>135</v>
      </c>
      <c r="F25" s="72" t="s">
        <v>135</v>
      </c>
      <c r="G25" s="72" t="s">
        <v>135</v>
      </c>
      <c r="H25" s="78">
        <v>177</v>
      </c>
      <c r="I25" s="72" t="s">
        <v>135</v>
      </c>
      <c r="J25" s="78">
        <v>272</v>
      </c>
      <c r="K25" s="72" t="s">
        <v>135</v>
      </c>
      <c r="L25" s="72" t="s">
        <v>135</v>
      </c>
      <c r="M25" s="78"/>
    </row>
    <row r="26" spans="1:13" s="15" customFormat="1" ht="255" customHeight="1" x14ac:dyDescent="0.2">
      <c r="A26" s="28" t="s">
        <v>75</v>
      </c>
      <c r="B26" s="72" t="s">
        <v>90</v>
      </c>
      <c r="C26" s="78" t="s">
        <v>35</v>
      </c>
      <c r="D26" s="78"/>
      <c r="E26" s="72" t="s">
        <v>136</v>
      </c>
      <c r="F26" s="72" t="s">
        <v>136</v>
      </c>
      <c r="G26" s="72" t="s">
        <v>136</v>
      </c>
      <c r="H26" s="78">
        <v>50</v>
      </c>
      <c r="I26" s="72" t="s">
        <v>136</v>
      </c>
      <c r="J26" s="78">
        <v>70</v>
      </c>
      <c r="K26" s="72" t="s">
        <v>136</v>
      </c>
      <c r="L26" s="72" t="s">
        <v>136</v>
      </c>
      <c r="M26" s="78"/>
    </row>
    <row r="27" spans="1:13" ht="58.5" customHeight="1" x14ac:dyDescent="0.2">
      <c r="A27" s="28" t="s">
        <v>76</v>
      </c>
      <c r="B27" s="78" t="s">
        <v>91</v>
      </c>
      <c r="C27" s="78" t="s">
        <v>36</v>
      </c>
      <c r="D27" s="78"/>
      <c r="E27" s="72" t="s">
        <v>137</v>
      </c>
      <c r="F27" s="72" t="s">
        <v>137</v>
      </c>
      <c r="G27" s="72" t="s">
        <v>137</v>
      </c>
      <c r="H27" s="78">
        <v>13</v>
      </c>
      <c r="I27" s="72" t="s">
        <v>137</v>
      </c>
      <c r="J27" s="78">
        <v>17</v>
      </c>
      <c r="K27" s="72" t="s">
        <v>162</v>
      </c>
      <c r="L27" s="72" t="s">
        <v>162</v>
      </c>
      <c r="M27" s="78"/>
    </row>
    <row r="28" spans="1:13" ht="117" customHeight="1" x14ac:dyDescent="0.2">
      <c r="A28" s="28" t="s">
        <v>77</v>
      </c>
      <c r="B28" s="78" t="s">
        <v>92</v>
      </c>
      <c r="C28" s="78" t="s">
        <v>36</v>
      </c>
      <c r="D28" s="78"/>
      <c r="E28" s="78" t="s">
        <v>138</v>
      </c>
      <c r="F28" s="78" t="s">
        <v>138</v>
      </c>
      <c r="G28" s="72" t="s">
        <v>163</v>
      </c>
      <c r="H28" s="78">
        <v>50</v>
      </c>
      <c r="I28" s="72" t="s">
        <v>163</v>
      </c>
      <c r="J28" s="78">
        <v>102</v>
      </c>
      <c r="K28" s="72" t="s">
        <v>163</v>
      </c>
      <c r="L28" s="72" t="s">
        <v>164</v>
      </c>
      <c r="M28" s="78"/>
    </row>
    <row r="29" spans="1:13" ht="65.25" customHeight="1" x14ac:dyDescent="0.2">
      <c r="A29" s="28" t="s">
        <v>78</v>
      </c>
      <c r="B29" s="72" t="s">
        <v>93</v>
      </c>
      <c r="C29" s="72" t="s">
        <v>36</v>
      </c>
      <c r="D29" s="78"/>
      <c r="E29" s="72" t="s">
        <v>139</v>
      </c>
      <c r="F29" s="72" t="s">
        <v>139</v>
      </c>
      <c r="G29" s="72" t="s">
        <v>139</v>
      </c>
      <c r="H29" s="78">
        <v>1</v>
      </c>
      <c r="I29" s="72" t="s">
        <v>139</v>
      </c>
      <c r="J29" s="78">
        <v>1</v>
      </c>
      <c r="K29" s="72" t="s">
        <v>139</v>
      </c>
      <c r="L29" s="72" t="s">
        <v>139</v>
      </c>
      <c r="M29" s="78"/>
    </row>
    <row r="30" spans="1:13" ht="91.5" customHeight="1" x14ac:dyDescent="0.2">
      <c r="A30" s="28" t="s">
        <v>79</v>
      </c>
      <c r="B30" s="72" t="s">
        <v>94</v>
      </c>
      <c r="C30" s="72" t="s">
        <v>35</v>
      </c>
      <c r="D30" s="78"/>
      <c r="E30" s="78" t="s">
        <v>140</v>
      </c>
      <c r="F30" s="78" t="s">
        <v>140</v>
      </c>
      <c r="G30" s="72" t="s">
        <v>140</v>
      </c>
      <c r="H30" s="78">
        <v>62</v>
      </c>
      <c r="I30" s="72" t="s">
        <v>140</v>
      </c>
      <c r="J30" s="78">
        <v>62</v>
      </c>
      <c r="K30" s="72" t="s">
        <v>140</v>
      </c>
      <c r="L30" s="72" t="s">
        <v>140</v>
      </c>
      <c r="M30" s="78"/>
    </row>
    <row r="31" spans="1:13" s="3" customFormat="1" ht="72.75" customHeight="1" x14ac:dyDescent="0.25">
      <c r="A31" s="28" t="s">
        <v>80</v>
      </c>
      <c r="B31" s="72" t="s">
        <v>95</v>
      </c>
      <c r="C31" s="78" t="s">
        <v>35</v>
      </c>
      <c r="D31" s="78"/>
      <c r="E31" s="78">
        <v>100</v>
      </c>
      <c r="F31" s="78">
        <v>100</v>
      </c>
      <c r="G31" s="72">
        <v>100</v>
      </c>
      <c r="H31" s="78">
        <v>100</v>
      </c>
      <c r="I31" s="72">
        <v>100</v>
      </c>
      <c r="J31" s="78">
        <v>100</v>
      </c>
      <c r="K31" s="72">
        <v>100</v>
      </c>
      <c r="L31" s="72">
        <v>100</v>
      </c>
      <c r="M31" s="78"/>
    </row>
    <row r="32" spans="1:13" s="3" customFormat="1" ht="74.25" customHeight="1" x14ac:dyDescent="0.25">
      <c r="A32" s="28" t="s">
        <v>81</v>
      </c>
      <c r="B32" s="29" t="s">
        <v>96</v>
      </c>
      <c r="C32" s="78" t="s">
        <v>36</v>
      </c>
      <c r="D32" s="78"/>
      <c r="E32" s="78" t="s">
        <v>141</v>
      </c>
      <c r="F32" s="78" t="s">
        <v>141</v>
      </c>
      <c r="G32" s="72" t="s">
        <v>141</v>
      </c>
      <c r="H32" s="78">
        <v>15</v>
      </c>
      <c r="I32" s="72" t="s">
        <v>141</v>
      </c>
      <c r="J32" s="78">
        <v>15</v>
      </c>
      <c r="K32" s="72" t="s">
        <v>141</v>
      </c>
      <c r="L32" s="72" t="s">
        <v>141</v>
      </c>
      <c r="M32" s="78"/>
    </row>
    <row r="33" spans="1:13" ht="51" x14ac:dyDescent="0.2">
      <c r="A33" s="28" t="s">
        <v>82</v>
      </c>
      <c r="B33" s="72" t="s">
        <v>97</v>
      </c>
      <c r="C33" s="72" t="s">
        <v>35</v>
      </c>
      <c r="D33" s="78"/>
      <c r="E33" s="78">
        <v>100</v>
      </c>
      <c r="F33" s="78">
        <v>100</v>
      </c>
      <c r="G33" s="78">
        <v>100</v>
      </c>
      <c r="H33" s="78">
        <v>100</v>
      </c>
      <c r="I33" s="78">
        <v>100</v>
      </c>
      <c r="J33" s="78">
        <v>100</v>
      </c>
      <c r="K33" s="78">
        <v>100</v>
      </c>
      <c r="L33" s="78">
        <v>100</v>
      </c>
      <c r="M33" s="78"/>
    </row>
    <row r="34" spans="1:13" ht="38.25" customHeight="1" x14ac:dyDescent="0.2">
      <c r="A34" s="28" t="s">
        <v>83</v>
      </c>
      <c r="B34" s="72" t="s">
        <v>98</v>
      </c>
      <c r="C34" s="72" t="s">
        <v>36</v>
      </c>
      <c r="D34" s="78"/>
      <c r="E34" s="72" t="s">
        <v>142</v>
      </c>
      <c r="F34" s="72" t="s">
        <v>142</v>
      </c>
      <c r="G34" s="72" t="s">
        <v>142</v>
      </c>
      <c r="H34" s="78">
        <v>16</v>
      </c>
      <c r="I34" s="72" t="s">
        <v>142</v>
      </c>
      <c r="J34" s="78">
        <v>16</v>
      </c>
      <c r="K34" s="72" t="s">
        <v>142</v>
      </c>
      <c r="L34" s="72" t="s">
        <v>142</v>
      </c>
      <c r="M34" s="78"/>
    </row>
    <row r="35" spans="1:13" ht="76.5" x14ac:dyDescent="0.2">
      <c r="A35" s="28" t="s">
        <v>84</v>
      </c>
      <c r="B35" s="72" t="s">
        <v>99</v>
      </c>
      <c r="C35" s="78" t="s">
        <v>36</v>
      </c>
      <c r="D35" s="78"/>
      <c r="E35" s="78" t="s">
        <v>143</v>
      </c>
      <c r="F35" s="78" t="s">
        <v>143</v>
      </c>
      <c r="G35" s="72" t="s">
        <v>143</v>
      </c>
      <c r="H35" s="78">
        <v>3</v>
      </c>
      <c r="I35" s="72" t="s">
        <v>143</v>
      </c>
      <c r="J35" s="78">
        <v>6</v>
      </c>
      <c r="K35" s="72" t="s">
        <v>143</v>
      </c>
      <c r="L35" s="72" t="s">
        <v>143</v>
      </c>
      <c r="M35" s="78"/>
    </row>
    <row r="36" spans="1:13" ht="102" x14ac:dyDescent="0.2">
      <c r="A36" s="28" t="s">
        <v>85</v>
      </c>
      <c r="B36" s="78" t="s">
        <v>100</v>
      </c>
      <c r="C36" s="78" t="s">
        <v>36</v>
      </c>
      <c r="D36" s="78"/>
      <c r="E36" s="78" t="s">
        <v>144</v>
      </c>
      <c r="F36" s="78" t="s">
        <v>144</v>
      </c>
      <c r="G36" s="78" t="s">
        <v>144</v>
      </c>
      <c r="H36" s="78">
        <v>6</v>
      </c>
      <c r="I36" s="78" t="s">
        <v>144</v>
      </c>
      <c r="J36" s="78">
        <v>12</v>
      </c>
      <c r="K36" s="78" t="s">
        <v>144</v>
      </c>
      <c r="L36" s="78" t="s">
        <v>144</v>
      </c>
      <c r="M36" s="78"/>
    </row>
    <row r="37" spans="1:13" ht="12.75" x14ac:dyDescent="0.2">
      <c r="A37" s="97" t="s">
        <v>101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</row>
    <row r="38" spans="1:13" ht="89.25" x14ac:dyDescent="0.2">
      <c r="A38" s="28" t="s">
        <v>102</v>
      </c>
      <c r="B38" s="30" t="s">
        <v>115</v>
      </c>
      <c r="C38" s="78" t="s">
        <v>36</v>
      </c>
      <c r="D38" s="78">
        <v>0.06</v>
      </c>
      <c r="E38" s="78" t="s">
        <v>145</v>
      </c>
      <c r="F38" s="78" t="s">
        <v>145</v>
      </c>
      <c r="G38" s="78" t="s">
        <v>145</v>
      </c>
      <c r="H38" s="78">
        <v>1</v>
      </c>
      <c r="I38" s="78" t="s">
        <v>145</v>
      </c>
      <c r="J38" s="78">
        <v>1</v>
      </c>
      <c r="K38" s="78" t="s">
        <v>145</v>
      </c>
      <c r="L38" s="78" t="s">
        <v>145</v>
      </c>
      <c r="M38" s="78"/>
    </row>
    <row r="39" spans="1:13" ht="89.25" x14ac:dyDescent="0.2">
      <c r="A39" s="28" t="s">
        <v>103</v>
      </c>
      <c r="B39" s="29" t="s">
        <v>116</v>
      </c>
      <c r="C39" s="72" t="s">
        <v>36</v>
      </c>
      <c r="D39" s="78"/>
      <c r="E39" s="78" t="s">
        <v>146</v>
      </c>
      <c r="F39" s="78" t="s">
        <v>146</v>
      </c>
      <c r="G39" s="72" t="s">
        <v>146</v>
      </c>
      <c r="H39" s="27">
        <v>10</v>
      </c>
      <c r="I39" s="72" t="s">
        <v>146</v>
      </c>
      <c r="J39" s="27">
        <v>18</v>
      </c>
      <c r="K39" s="72" t="s">
        <v>146</v>
      </c>
      <c r="L39" s="72" t="s">
        <v>146</v>
      </c>
      <c r="M39" s="78"/>
    </row>
    <row r="40" spans="1:13" ht="76.5" x14ac:dyDescent="0.2">
      <c r="A40" s="28" t="s">
        <v>104</v>
      </c>
      <c r="B40" s="30" t="s">
        <v>117</v>
      </c>
      <c r="C40" s="78" t="s">
        <v>36</v>
      </c>
      <c r="D40" s="78"/>
      <c r="E40" s="78" t="s">
        <v>141</v>
      </c>
      <c r="F40" s="78" t="s">
        <v>141</v>
      </c>
      <c r="G40" s="78" t="s">
        <v>141</v>
      </c>
      <c r="H40" s="78">
        <v>3</v>
      </c>
      <c r="I40" s="78" t="s">
        <v>141</v>
      </c>
      <c r="J40" s="78">
        <v>5</v>
      </c>
      <c r="K40" s="78" t="s">
        <v>141</v>
      </c>
      <c r="L40" s="78" t="s">
        <v>141</v>
      </c>
      <c r="M40" s="78"/>
    </row>
    <row r="41" spans="1:13" ht="76.5" x14ac:dyDescent="0.2">
      <c r="A41" s="28" t="s">
        <v>105</v>
      </c>
      <c r="B41" s="78" t="s">
        <v>118</v>
      </c>
      <c r="C41" s="78" t="s">
        <v>36</v>
      </c>
      <c r="D41" s="78"/>
      <c r="E41" s="78" t="s">
        <v>147</v>
      </c>
      <c r="F41" s="78" t="s">
        <v>147</v>
      </c>
      <c r="G41" s="78" t="s">
        <v>213</v>
      </c>
      <c r="H41" s="78">
        <v>155</v>
      </c>
      <c r="I41" s="78" t="s">
        <v>147</v>
      </c>
      <c r="J41" s="78">
        <v>340</v>
      </c>
      <c r="K41" s="78" t="s">
        <v>147</v>
      </c>
      <c r="L41" s="78" t="s">
        <v>147</v>
      </c>
      <c r="M41" s="78"/>
    </row>
    <row r="42" spans="1:13" ht="76.5" x14ac:dyDescent="0.2">
      <c r="A42" s="28" t="s">
        <v>106</v>
      </c>
      <c r="B42" s="78" t="s">
        <v>119</v>
      </c>
      <c r="C42" s="78" t="s">
        <v>36</v>
      </c>
      <c r="D42" s="78">
        <v>0.06</v>
      </c>
      <c r="E42" s="78" t="s">
        <v>148</v>
      </c>
      <c r="F42" s="78" t="s">
        <v>148</v>
      </c>
      <c r="G42" s="78" t="s">
        <v>148</v>
      </c>
      <c r="H42" s="78">
        <v>0</v>
      </c>
      <c r="I42" s="78" t="s">
        <v>148</v>
      </c>
      <c r="J42" s="78">
        <v>2</v>
      </c>
      <c r="K42" s="78" t="s">
        <v>148</v>
      </c>
      <c r="L42" s="78" t="s">
        <v>148</v>
      </c>
      <c r="M42" s="78"/>
    </row>
    <row r="43" spans="1:13" ht="68.25" customHeight="1" x14ac:dyDescent="0.2">
      <c r="A43" s="97" t="s">
        <v>107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</row>
    <row r="44" spans="1:13" ht="51" x14ac:dyDescent="0.2">
      <c r="A44" s="28" t="s">
        <v>109</v>
      </c>
      <c r="B44" s="30" t="s">
        <v>120</v>
      </c>
      <c r="C44" s="78" t="s">
        <v>121</v>
      </c>
      <c r="D44" s="78">
        <v>0.06</v>
      </c>
      <c r="E44" s="78">
        <v>1430</v>
      </c>
      <c r="F44" s="78">
        <v>1430</v>
      </c>
      <c r="G44" s="78">
        <v>1420</v>
      </c>
      <c r="H44" s="78">
        <v>274</v>
      </c>
      <c r="I44" s="78">
        <v>1420</v>
      </c>
      <c r="J44" s="78">
        <v>597</v>
      </c>
      <c r="K44" s="78">
        <v>1410</v>
      </c>
      <c r="L44" s="78">
        <v>1400</v>
      </c>
      <c r="M44" s="78"/>
    </row>
    <row r="45" spans="1:13" ht="51" x14ac:dyDescent="0.2">
      <c r="A45" s="28" t="s">
        <v>110</v>
      </c>
      <c r="B45" s="29" t="s">
        <v>122</v>
      </c>
      <c r="C45" s="72" t="s">
        <v>123</v>
      </c>
      <c r="D45" s="78">
        <v>0.06</v>
      </c>
      <c r="E45" s="78" t="s">
        <v>149</v>
      </c>
      <c r="F45" s="78">
        <v>1800</v>
      </c>
      <c r="G45" s="72" t="s">
        <v>149</v>
      </c>
      <c r="H45" s="78">
        <v>998</v>
      </c>
      <c r="I45" s="72" t="s">
        <v>149</v>
      </c>
      <c r="J45" s="78">
        <v>1898</v>
      </c>
      <c r="K45" s="72"/>
      <c r="L45" s="72"/>
      <c r="M45" s="78"/>
    </row>
    <row r="46" spans="1:13" ht="38.25" x14ac:dyDescent="0.2">
      <c r="A46" s="31" t="s">
        <v>111</v>
      </c>
      <c r="B46" s="32" t="s">
        <v>124</v>
      </c>
      <c r="C46" s="32" t="s">
        <v>121</v>
      </c>
      <c r="D46" s="27">
        <v>0.06</v>
      </c>
      <c r="E46" s="27">
        <v>50</v>
      </c>
      <c r="F46" s="27">
        <v>50</v>
      </c>
      <c r="G46" s="27">
        <v>49</v>
      </c>
      <c r="H46" s="27">
        <v>10</v>
      </c>
      <c r="I46" s="27">
        <v>49</v>
      </c>
      <c r="J46" s="27">
        <v>24</v>
      </c>
      <c r="K46" s="27">
        <v>48</v>
      </c>
      <c r="L46" s="27">
        <v>47</v>
      </c>
      <c r="M46" s="78"/>
    </row>
    <row r="47" spans="1:13" ht="38.25" x14ac:dyDescent="0.2">
      <c r="A47" s="31" t="s">
        <v>112</v>
      </c>
      <c r="B47" s="32" t="s">
        <v>125</v>
      </c>
      <c r="C47" s="32" t="s">
        <v>121</v>
      </c>
      <c r="D47" s="27">
        <v>0.06</v>
      </c>
      <c r="E47" s="27">
        <v>6</v>
      </c>
      <c r="F47" s="27">
        <v>6</v>
      </c>
      <c r="G47" s="27">
        <v>6</v>
      </c>
      <c r="H47" s="27">
        <v>1</v>
      </c>
      <c r="I47" s="27">
        <v>6</v>
      </c>
      <c r="J47" s="27">
        <v>1</v>
      </c>
      <c r="K47" s="27">
        <v>5</v>
      </c>
      <c r="L47" s="27">
        <v>5</v>
      </c>
      <c r="M47" s="78"/>
    </row>
    <row r="48" spans="1:13" ht="102" x14ac:dyDescent="0.2">
      <c r="A48" s="28" t="s">
        <v>113</v>
      </c>
      <c r="B48" s="29" t="s">
        <v>126</v>
      </c>
      <c r="C48" s="29" t="s">
        <v>121</v>
      </c>
      <c r="D48" s="78">
        <v>0.06</v>
      </c>
      <c r="E48" s="78" t="s">
        <v>150</v>
      </c>
      <c r="F48" s="78">
        <v>98</v>
      </c>
      <c r="G48" s="72" t="s">
        <v>215</v>
      </c>
      <c r="H48" s="78">
        <v>80</v>
      </c>
      <c r="I48" s="72" t="s">
        <v>172</v>
      </c>
      <c r="J48" s="78">
        <v>156</v>
      </c>
      <c r="K48" s="72" t="s">
        <v>165</v>
      </c>
      <c r="L48" s="72" t="s">
        <v>166</v>
      </c>
      <c r="M48" s="78"/>
    </row>
    <row r="49" spans="1:13" ht="84" customHeight="1" x14ac:dyDescent="0.2">
      <c r="A49" s="28" t="s">
        <v>114</v>
      </c>
      <c r="B49" s="29" t="s">
        <v>127</v>
      </c>
      <c r="C49" s="29" t="s">
        <v>121</v>
      </c>
      <c r="D49" s="78">
        <v>0.06</v>
      </c>
      <c r="E49" s="78" t="s">
        <v>151</v>
      </c>
      <c r="F49" s="78">
        <v>73</v>
      </c>
      <c r="G49" s="72" t="s">
        <v>214</v>
      </c>
      <c r="H49" s="78">
        <v>45</v>
      </c>
      <c r="I49" s="72" t="s">
        <v>173</v>
      </c>
      <c r="J49" s="78">
        <v>75</v>
      </c>
      <c r="K49" s="72" t="s">
        <v>167</v>
      </c>
      <c r="L49" s="72" t="s">
        <v>168</v>
      </c>
      <c r="M49" s="78"/>
    </row>
    <row r="50" spans="1:13" ht="26.25" customHeight="1" x14ac:dyDescent="0.25">
      <c r="A50" s="16"/>
      <c r="B50" s="94" t="s">
        <v>108</v>
      </c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16"/>
    </row>
    <row r="51" spans="1:13" ht="15.75" x14ac:dyDescent="0.25">
      <c r="A51" s="16"/>
      <c r="B51" s="17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</row>
    <row r="52" spans="1:13" ht="15.75" x14ac:dyDescent="0.25">
      <c r="A52" s="3"/>
    </row>
  </sheetData>
  <mergeCells count="23">
    <mergeCell ref="K1:M1"/>
    <mergeCell ref="K2:M2"/>
    <mergeCell ref="G5:J5"/>
    <mergeCell ref="E5:F5"/>
    <mergeCell ref="A9:M9"/>
    <mergeCell ref="A8:M8"/>
    <mergeCell ref="L6:L7"/>
    <mergeCell ref="K6:K7"/>
    <mergeCell ref="M5:M7"/>
    <mergeCell ref="A5:A7"/>
    <mergeCell ref="K5:L5"/>
    <mergeCell ref="I6:J6"/>
    <mergeCell ref="D5:D7"/>
    <mergeCell ref="E6:F6"/>
    <mergeCell ref="B50:L50"/>
    <mergeCell ref="B3:M3"/>
    <mergeCell ref="C5:C7"/>
    <mergeCell ref="B5:B7"/>
    <mergeCell ref="G6:H6"/>
    <mergeCell ref="A43:M43"/>
    <mergeCell ref="A14:M14"/>
    <mergeCell ref="A18:M18"/>
    <mergeCell ref="A37:M37"/>
  </mergeCells>
  <phoneticPr fontId="1" type="noConversion"/>
  <pageMargins left="0.59" right="0.25" top="0.28999999999999998" bottom="0.38" header="0.26" footer="0.35"/>
  <pageSetup paperSize="9" scale="41" orientation="landscape" r:id="rId1"/>
  <headerFooter alignWithMargins="0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zoomScaleSheetLayoutView="106" workbookViewId="0">
      <selection activeCell="A108" sqref="A108:K108"/>
    </sheetView>
  </sheetViews>
  <sheetFormatPr defaultRowHeight="12.75" x14ac:dyDescent="0.2"/>
  <cols>
    <col min="1" max="1" width="30.28515625" style="37" customWidth="1"/>
    <col min="2" max="2" width="5.7109375" customWidth="1"/>
    <col min="3" max="3" width="26.28515625" customWidth="1"/>
    <col min="4" max="5" width="5.85546875" customWidth="1"/>
    <col min="6" max="6" width="12.7109375" customWidth="1"/>
    <col min="7" max="7" width="8.85546875" customWidth="1"/>
    <col min="8" max="8" width="12.140625" customWidth="1"/>
    <col min="9" max="9" width="12.28515625" customWidth="1"/>
    <col min="10" max="10" width="13.42578125" customWidth="1"/>
    <col min="11" max="11" width="13.28515625" customWidth="1"/>
    <col min="12" max="12" width="14" customWidth="1"/>
    <col min="13" max="13" width="14.7109375" customWidth="1"/>
    <col min="14" max="14" width="14.140625" customWidth="1"/>
    <col min="15" max="15" width="15.42578125" customWidth="1"/>
    <col min="16" max="16" width="17" customWidth="1"/>
  </cols>
  <sheetData>
    <row r="1" spans="1:16" ht="15.75" customHeight="1" x14ac:dyDescent="0.25">
      <c r="N1" s="98" t="s">
        <v>23</v>
      </c>
      <c r="O1" s="98"/>
      <c r="P1" s="98"/>
    </row>
    <row r="2" spans="1:16" ht="65.25" customHeight="1" x14ac:dyDescent="0.25">
      <c r="K2" s="98" t="s">
        <v>32</v>
      </c>
      <c r="L2" s="98"/>
      <c r="M2" s="98"/>
      <c r="N2" s="98"/>
      <c r="O2" s="98"/>
      <c r="P2" s="98"/>
    </row>
    <row r="3" spans="1:16" ht="15" x14ac:dyDescent="0.25">
      <c r="A3" s="116" t="s">
        <v>174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</row>
    <row r="4" spans="1:16" ht="60" customHeight="1" x14ac:dyDescent="0.2"/>
    <row r="5" spans="1:16" s="38" customFormat="1" x14ac:dyDescent="0.2">
      <c r="A5" s="110" t="s">
        <v>29</v>
      </c>
      <c r="B5" s="111"/>
      <c r="C5" s="117" t="s">
        <v>30</v>
      </c>
      <c r="D5" s="117" t="s">
        <v>16</v>
      </c>
      <c r="E5" s="117"/>
      <c r="F5" s="117"/>
      <c r="G5" s="117"/>
      <c r="H5" s="110" t="s">
        <v>198</v>
      </c>
      <c r="I5" s="111"/>
      <c r="J5" s="118" t="s">
        <v>199</v>
      </c>
      <c r="K5" s="119"/>
      <c r="L5" s="119"/>
      <c r="M5" s="120"/>
      <c r="N5" s="110" t="s">
        <v>3</v>
      </c>
      <c r="O5" s="111"/>
      <c r="P5" s="117" t="s">
        <v>25</v>
      </c>
    </row>
    <row r="6" spans="1:16" s="38" customFormat="1" x14ac:dyDescent="0.2">
      <c r="A6" s="112"/>
      <c r="B6" s="113"/>
      <c r="C6" s="117"/>
      <c r="D6" s="117" t="s">
        <v>17</v>
      </c>
      <c r="E6" s="117" t="s">
        <v>21</v>
      </c>
      <c r="F6" s="117" t="s">
        <v>18</v>
      </c>
      <c r="G6" s="117" t="s">
        <v>19</v>
      </c>
      <c r="H6" s="112"/>
      <c r="I6" s="113"/>
      <c r="J6" s="121"/>
      <c r="K6" s="122"/>
      <c r="L6" s="122"/>
      <c r="M6" s="123"/>
      <c r="N6" s="112"/>
      <c r="O6" s="113"/>
      <c r="P6" s="117"/>
    </row>
    <row r="7" spans="1:16" s="38" customFormat="1" ht="26.25" customHeight="1" x14ac:dyDescent="0.2">
      <c r="A7" s="112"/>
      <c r="B7" s="113"/>
      <c r="C7" s="117"/>
      <c r="D7" s="117"/>
      <c r="E7" s="117"/>
      <c r="F7" s="117"/>
      <c r="G7" s="117"/>
      <c r="H7" s="114"/>
      <c r="I7" s="115"/>
      <c r="J7" s="124" t="s">
        <v>41</v>
      </c>
      <c r="K7" s="125"/>
      <c r="L7" s="124" t="s">
        <v>11</v>
      </c>
      <c r="M7" s="125"/>
      <c r="N7" s="114"/>
      <c r="O7" s="115"/>
      <c r="P7" s="117"/>
    </row>
    <row r="8" spans="1:16" s="38" customFormat="1" ht="15.75" customHeight="1" x14ac:dyDescent="0.2">
      <c r="A8" s="114"/>
      <c r="B8" s="115"/>
      <c r="C8" s="117"/>
      <c r="D8" s="117"/>
      <c r="E8" s="117"/>
      <c r="F8" s="117"/>
      <c r="G8" s="117"/>
      <c r="H8" s="34" t="s">
        <v>4</v>
      </c>
      <c r="I8" s="34" t="s">
        <v>5</v>
      </c>
      <c r="J8" s="34" t="s">
        <v>4</v>
      </c>
      <c r="K8" s="34" t="s">
        <v>5</v>
      </c>
      <c r="L8" s="34" t="s">
        <v>4</v>
      </c>
      <c r="M8" s="34" t="s">
        <v>5</v>
      </c>
      <c r="N8" s="34">
        <v>2024</v>
      </c>
      <c r="O8" s="34">
        <v>2025</v>
      </c>
      <c r="P8" s="117"/>
    </row>
    <row r="9" spans="1:16" s="38" customFormat="1" ht="30" customHeight="1" x14ac:dyDescent="0.2">
      <c r="A9" s="100" t="s">
        <v>192</v>
      </c>
      <c r="B9" s="101"/>
      <c r="C9" s="39" t="s">
        <v>20</v>
      </c>
      <c r="D9" s="40"/>
      <c r="E9" s="40"/>
      <c r="F9" s="40"/>
      <c r="G9" s="40"/>
      <c r="H9" s="41">
        <f t="shared" ref="H9:O9" si="0">H11</f>
        <v>0</v>
      </c>
      <c r="I9" s="41">
        <f t="shared" si="0"/>
        <v>0</v>
      </c>
      <c r="J9" s="41">
        <f t="shared" si="0"/>
        <v>177480</v>
      </c>
      <c r="K9" s="41">
        <f t="shared" si="0"/>
        <v>51930</v>
      </c>
      <c r="L9" s="41">
        <f t="shared" si="0"/>
        <v>203680</v>
      </c>
      <c r="M9" s="41">
        <f t="shared" si="0"/>
        <v>173680</v>
      </c>
      <c r="N9" s="41">
        <f t="shared" si="0"/>
        <v>177480</v>
      </c>
      <c r="O9" s="41">
        <f t="shared" si="0"/>
        <v>177480</v>
      </c>
      <c r="P9" s="42"/>
    </row>
    <row r="10" spans="1:16" s="38" customFormat="1" ht="32.25" customHeight="1" x14ac:dyDescent="0.2">
      <c r="A10" s="102"/>
      <c r="B10" s="103"/>
      <c r="C10" s="39" t="s">
        <v>31</v>
      </c>
      <c r="D10" s="40"/>
      <c r="E10" s="40"/>
      <c r="F10" s="40"/>
      <c r="G10" s="40"/>
      <c r="H10" s="42"/>
      <c r="I10" s="42"/>
      <c r="J10" s="42"/>
      <c r="K10" s="42"/>
      <c r="L10" s="42"/>
      <c r="M10" s="42"/>
      <c r="N10" s="42"/>
      <c r="O10" s="42"/>
      <c r="P10" s="42"/>
    </row>
    <row r="11" spans="1:16" s="38" customFormat="1" ht="25.5" customHeight="1" x14ac:dyDescent="0.2">
      <c r="A11" s="102"/>
      <c r="B11" s="103"/>
      <c r="C11" s="39" t="s">
        <v>175</v>
      </c>
      <c r="D11" s="43"/>
      <c r="E11" s="40"/>
      <c r="F11" s="40"/>
      <c r="G11" s="40"/>
      <c r="H11" s="41">
        <f t="shared" ref="H11:O11" si="1">H12+H28+H36+H43+H66+H73+H93+H101+H83</f>
        <v>0</v>
      </c>
      <c r="I11" s="41">
        <f t="shared" si="1"/>
        <v>0</v>
      </c>
      <c r="J11" s="41">
        <f t="shared" si="1"/>
        <v>177480</v>
      </c>
      <c r="K11" s="41">
        <f t="shared" si="1"/>
        <v>51930</v>
      </c>
      <c r="L11" s="41">
        <f>L12+L28+L36+L43+L66+L73+L93+L101+L83</f>
        <v>203680</v>
      </c>
      <c r="M11" s="41">
        <f t="shared" si="1"/>
        <v>173680</v>
      </c>
      <c r="N11" s="41">
        <f t="shared" si="1"/>
        <v>177480</v>
      </c>
      <c r="O11" s="41">
        <f t="shared" si="1"/>
        <v>177480</v>
      </c>
      <c r="P11" s="42"/>
    </row>
    <row r="12" spans="1:16" s="38" customFormat="1" ht="12.75" customHeight="1" x14ac:dyDescent="0.2">
      <c r="A12" s="110" t="s">
        <v>193</v>
      </c>
      <c r="B12" s="111"/>
      <c r="C12" s="79" t="s">
        <v>20</v>
      </c>
      <c r="D12" s="74">
        <v>866</v>
      </c>
      <c r="E12" s="74" t="s">
        <v>176</v>
      </c>
      <c r="F12" s="74"/>
      <c r="G12" s="74"/>
      <c r="H12" s="80">
        <f>H13+H14+H15+H16</f>
        <v>0</v>
      </c>
      <c r="I12" s="80">
        <f>I13+I14+I15+I16</f>
        <v>0</v>
      </c>
      <c r="J12" s="80">
        <f>J13+J14+J15+J16</f>
        <v>100000</v>
      </c>
      <c r="K12" s="80">
        <f t="shared" ref="K12:O12" si="2">K13+K14+K15+K16</f>
        <v>0</v>
      </c>
      <c r="L12" s="80">
        <f t="shared" si="2"/>
        <v>126200</v>
      </c>
      <c r="M12" s="80">
        <f t="shared" si="2"/>
        <v>98200</v>
      </c>
      <c r="N12" s="80">
        <f t="shared" si="2"/>
        <v>100000</v>
      </c>
      <c r="O12" s="80">
        <f t="shared" si="2"/>
        <v>100000</v>
      </c>
      <c r="P12" s="81"/>
    </row>
    <row r="13" spans="1:16" s="38" customFormat="1" x14ac:dyDescent="0.2">
      <c r="A13" s="112"/>
      <c r="B13" s="113"/>
      <c r="C13" s="79" t="s">
        <v>31</v>
      </c>
      <c r="D13" s="74"/>
      <c r="E13" s="90"/>
      <c r="F13" s="90"/>
      <c r="G13" s="90"/>
      <c r="H13" s="81"/>
      <c r="I13" s="81"/>
      <c r="J13" s="81"/>
      <c r="K13" s="81"/>
      <c r="L13" s="81"/>
      <c r="M13" s="81"/>
      <c r="N13" s="81"/>
      <c r="O13" s="81"/>
      <c r="P13" s="81"/>
    </row>
    <row r="14" spans="1:16" s="38" customFormat="1" ht="21" customHeight="1" x14ac:dyDescent="0.2">
      <c r="A14" s="112"/>
      <c r="B14" s="113"/>
      <c r="C14" s="79"/>
      <c r="D14" s="74"/>
      <c r="E14" s="90"/>
      <c r="F14" s="90"/>
      <c r="G14" s="90"/>
      <c r="H14" s="81"/>
      <c r="I14" s="81"/>
      <c r="J14" s="81"/>
      <c r="K14" s="81"/>
      <c r="L14" s="81"/>
      <c r="M14" s="81"/>
      <c r="N14" s="81"/>
      <c r="O14" s="81"/>
      <c r="P14" s="81"/>
    </row>
    <row r="15" spans="1:16" s="38" customFormat="1" ht="12.75" customHeight="1" x14ac:dyDescent="0.2">
      <c r="A15" s="112"/>
      <c r="B15" s="113"/>
      <c r="C15" s="79" t="s">
        <v>20</v>
      </c>
      <c r="D15" s="74"/>
      <c r="E15" s="74"/>
      <c r="F15" s="74"/>
      <c r="G15" s="74"/>
      <c r="H15" s="81">
        <f>SUM(H17:H27)</f>
        <v>0</v>
      </c>
      <c r="I15" s="81">
        <f>I17+I18+I19+I20+I21+I22+I23+I24+I25+I26+I27</f>
        <v>0</v>
      </c>
      <c r="J15" s="81">
        <f>J17+J18+J19+J20+J21+J22+J23+J24+J25+J26+J27</f>
        <v>100000</v>
      </c>
      <c r="K15" s="81">
        <f>K17+K18+K19+K20+K21+K22+K23+K24+K25+K26+K27</f>
        <v>0</v>
      </c>
      <c r="L15" s="81">
        <f>L17+L18+L19+L20+L21+L22+L23+L24+L25+L26+L27</f>
        <v>126200</v>
      </c>
      <c r="M15" s="81">
        <f t="shared" ref="M15:O15" si="3">M17+M18+M19+M20+M21+M22+M23+M24+M25+M26+M27</f>
        <v>98200</v>
      </c>
      <c r="N15" s="81">
        <f t="shared" si="3"/>
        <v>100000</v>
      </c>
      <c r="O15" s="81">
        <f t="shared" si="3"/>
        <v>100000</v>
      </c>
      <c r="P15" s="81"/>
    </row>
    <row r="16" spans="1:16" s="38" customFormat="1" ht="12.75" customHeight="1" x14ac:dyDescent="0.2">
      <c r="A16" s="112"/>
      <c r="B16" s="113"/>
      <c r="C16" s="79" t="s">
        <v>31</v>
      </c>
      <c r="D16" s="74"/>
      <c r="E16" s="74"/>
      <c r="F16" s="74"/>
      <c r="G16" s="74"/>
      <c r="H16" s="81"/>
      <c r="I16" s="81"/>
      <c r="J16" s="81"/>
      <c r="K16" s="81"/>
      <c r="L16" s="81"/>
      <c r="M16" s="81"/>
      <c r="N16" s="81"/>
      <c r="O16" s="81"/>
      <c r="P16" s="81"/>
    </row>
    <row r="17" spans="1:16" s="38" customFormat="1" ht="12.75" customHeight="1" x14ac:dyDescent="0.2">
      <c r="A17" s="112"/>
      <c r="B17" s="113"/>
      <c r="C17" s="79" t="s">
        <v>177</v>
      </c>
      <c r="D17" s="74"/>
      <c r="E17" s="74"/>
      <c r="F17" s="74"/>
      <c r="G17" s="74"/>
      <c r="H17" s="82"/>
      <c r="I17" s="81"/>
      <c r="J17" s="81"/>
      <c r="K17" s="81"/>
      <c r="L17" s="82"/>
      <c r="M17" s="81"/>
      <c r="N17" s="82"/>
      <c r="O17" s="82"/>
      <c r="P17" s="81"/>
    </row>
    <row r="18" spans="1:16" s="38" customFormat="1" ht="12.75" hidden="1" customHeight="1" x14ac:dyDescent="0.2">
      <c r="A18" s="112"/>
      <c r="B18" s="113"/>
      <c r="C18" s="79"/>
      <c r="D18" s="74"/>
      <c r="E18" s="74"/>
      <c r="F18" s="74"/>
      <c r="G18" s="74"/>
      <c r="H18" s="82"/>
      <c r="I18" s="81"/>
      <c r="J18" s="91"/>
      <c r="K18" s="91"/>
      <c r="L18" s="82"/>
      <c r="M18" s="81"/>
      <c r="N18" s="82"/>
      <c r="O18" s="82"/>
      <c r="P18" s="81"/>
    </row>
    <row r="19" spans="1:16" s="38" customFormat="1" ht="19.5" hidden="1" customHeight="1" x14ac:dyDescent="0.2">
      <c r="A19" s="112"/>
      <c r="B19" s="113"/>
      <c r="C19" s="79"/>
      <c r="D19" s="74"/>
      <c r="E19" s="74"/>
      <c r="F19" s="74"/>
      <c r="G19" s="74"/>
      <c r="H19" s="82"/>
      <c r="I19" s="81"/>
      <c r="J19" s="81"/>
      <c r="K19" s="81"/>
      <c r="L19" s="82"/>
      <c r="M19" s="81"/>
      <c r="N19" s="82"/>
      <c r="O19" s="82"/>
      <c r="P19" s="81"/>
    </row>
    <row r="20" spans="1:16" s="38" customFormat="1" ht="12.75" hidden="1" customHeight="1" x14ac:dyDescent="0.2">
      <c r="A20" s="112"/>
      <c r="B20" s="113"/>
      <c r="C20" s="79"/>
      <c r="D20" s="74"/>
      <c r="E20" s="74"/>
      <c r="F20" s="74"/>
      <c r="G20" s="74"/>
      <c r="H20" s="82"/>
      <c r="I20" s="81"/>
      <c r="J20" s="81"/>
      <c r="K20" s="81"/>
      <c r="L20" s="82"/>
      <c r="M20" s="81"/>
      <c r="N20" s="82"/>
      <c r="O20" s="82"/>
      <c r="P20" s="81"/>
    </row>
    <row r="21" spans="1:16" s="38" customFormat="1" ht="12.75" hidden="1" customHeight="1" x14ac:dyDescent="0.2">
      <c r="A21" s="112"/>
      <c r="B21" s="113"/>
      <c r="C21" s="79"/>
      <c r="D21" s="74"/>
      <c r="E21" s="74"/>
      <c r="F21" s="74"/>
      <c r="G21" s="74"/>
      <c r="H21" s="82"/>
      <c r="I21" s="81"/>
      <c r="J21" s="81"/>
      <c r="K21" s="81"/>
      <c r="L21" s="82"/>
      <c r="M21" s="81"/>
      <c r="N21" s="82"/>
      <c r="O21" s="82"/>
      <c r="P21" s="81"/>
    </row>
    <row r="22" spans="1:16" s="38" customFormat="1" ht="12.75" hidden="1" customHeight="1" x14ac:dyDescent="0.2">
      <c r="A22" s="112"/>
      <c r="B22" s="113"/>
      <c r="C22" s="79"/>
      <c r="D22" s="74"/>
      <c r="E22" s="74"/>
      <c r="F22" s="74"/>
      <c r="G22" s="74"/>
      <c r="H22" s="82"/>
      <c r="I22" s="81"/>
      <c r="J22" s="81"/>
      <c r="K22" s="81"/>
      <c r="L22" s="82"/>
      <c r="M22" s="81"/>
      <c r="N22" s="82"/>
      <c r="O22" s="82"/>
      <c r="P22" s="81"/>
    </row>
    <row r="23" spans="1:16" s="38" customFormat="1" ht="12.75" hidden="1" customHeight="1" x14ac:dyDescent="0.2">
      <c r="A23" s="112"/>
      <c r="B23" s="113"/>
      <c r="C23" s="79"/>
      <c r="D23" s="74"/>
      <c r="E23" s="74"/>
      <c r="F23" s="74"/>
      <c r="G23" s="74"/>
      <c r="H23" s="82"/>
      <c r="I23" s="81"/>
      <c r="J23" s="81"/>
      <c r="K23" s="81"/>
      <c r="L23" s="82"/>
      <c r="M23" s="81"/>
      <c r="N23" s="82"/>
      <c r="O23" s="82"/>
      <c r="P23" s="81"/>
    </row>
    <row r="24" spans="1:16" s="38" customFormat="1" ht="12.75" hidden="1" customHeight="1" x14ac:dyDescent="0.2">
      <c r="A24" s="112"/>
      <c r="B24" s="113"/>
      <c r="C24" s="79"/>
      <c r="D24" s="74"/>
      <c r="E24" s="74"/>
      <c r="F24" s="74"/>
      <c r="G24" s="74"/>
      <c r="H24" s="82"/>
      <c r="I24" s="81"/>
      <c r="J24" s="81"/>
      <c r="K24" s="81"/>
      <c r="L24" s="82"/>
      <c r="M24" s="81"/>
      <c r="N24" s="82"/>
      <c r="O24" s="82"/>
      <c r="P24" s="81"/>
    </row>
    <row r="25" spans="1:16" s="38" customFormat="1" ht="12.75" hidden="1" customHeight="1" x14ac:dyDescent="0.2">
      <c r="A25" s="112"/>
      <c r="B25" s="113"/>
      <c r="C25" s="79"/>
      <c r="D25" s="74"/>
      <c r="E25" s="74"/>
      <c r="F25" s="74"/>
      <c r="G25" s="74"/>
      <c r="H25" s="82"/>
      <c r="I25" s="81"/>
      <c r="J25" s="81"/>
      <c r="K25" s="81"/>
      <c r="L25" s="82"/>
      <c r="M25" s="81"/>
      <c r="N25" s="82"/>
      <c r="O25" s="82"/>
      <c r="P25" s="81"/>
    </row>
    <row r="26" spans="1:16" s="38" customFormat="1" ht="12.75" customHeight="1" x14ac:dyDescent="0.2">
      <c r="A26" s="112"/>
      <c r="B26" s="113"/>
      <c r="C26" s="79"/>
      <c r="D26" s="74"/>
      <c r="E26" s="74"/>
      <c r="F26" s="74"/>
      <c r="G26" s="74"/>
      <c r="H26" s="82"/>
      <c r="I26" s="81"/>
      <c r="J26" s="81"/>
      <c r="K26" s="81"/>
      <c r="L26" s="82"/>
      <c r="M26" s="81"/>
      <c r="N26" s="82"/>
      <c r="O26" s="82"/>
      <c r="P26" s="81"/>
    </row>
    <row r="27" spans="1:16" s="38" customFormat="1" ht="12.75" customHeight="1" x14ac:dyDescent="0.2">
      <c r="A27" s="114"/>
      <c r="B27" s="115"/>
      <c r="C27" s="79" t="s">
        <v>177</v>
      </c>
      <c r="D27" s="74">
        <v>866</v>
      </c>
      <c r="E27" s="74" t="s">
        <v>176</v>
      </c>
      <c r="F27" s="74" t="s">
        <v>200</v>
      </c>
      <c r="G27" s="74" t="s">
        <v>38</v>
      </c>
      <c r="H27" s="82">
        <v>0</v>
      </c>
      <c r="I27" s="81">
        <v>0</v>
      </c>
      <c r="J27" s="81">
        <v>100000</v>
      </c>
      <c r="K27" s="81">
        <v>0</v>
      </c>
      <c r="L27" s="82">
        <v>126200</v>
      </c>
      <c r="M27" s="81">
        <v>98200</v>
      </c>
      <c r="N27" s="82">
        <v>100000</v>
      </c>
      <c r="O27" s="82">
        <v>100000</v>
      </c>
      <c r="P27" s="81"/>
    </row>
    <row r="28" spans="1:16" ht="12.75" customHeight="1" x14ac:dyDescent="0.2">
      <c r="A28" s="104" t="s">
        <v>194</v>
      </c>
      <c r="B28" s="105"/>
      <c r="C28" s="79" t="s">
        <v>20</v>
      </c>
      <c r="D28" s="83">
        <v>866</v>
      </c>
      <c r="E28" s="83"/>
      <c r="F28" s="83"/>
      <c r="G28" s="83"/>
      <c r="H28" s="80">
        <f t="shared" ref="H28:O28" si="4">H30</f>
        <v>0</v>
      </c>
      <c r="I28" s="80">
        <f t="shared" si="4"/>
        <v>0</v>
      </c>
      <c r="J28" s="80">
        <f t="shared" si="4"/>
        <v>0</v>
      </c>
      <c r="K28" s="80">
        <f t="shared" si="4"/>
        <v>0</v>
      </c>
      <c r="L28" s="80">
        <f t="shared" si="4"/>
        <v>0</v>
      </c>
      <c r="M28" s="80">
        <f t="shared" si="4"/>
        <v>0</v>
      </c>
      <c r="N28" s="80">
        <f t="shared" si="4"/>
        <v>0</v>
      </c>
      <c r="O28" s="80">
        <f t="shared" si="4"/>
        <v>0</v>
      </c>
      <c r="P28" s="81"/>
    </row>
    <row r="29" spans="1:16" ht="12.75" customHeight="1" x14ac:dyDescent="0.2">
      <c r="A29" s="106"/>
      <c r="B29" s="107"/>
      <c r="C29" s="79" t="s">
        <v>31</v>
      </c>
      <c r="D29" s="83"/>
      <c r="E29" s="83"/>
      <c r="F29" s="83"/>
      <c r="G29" s="83"/>
      <c r="H29" s="81"/>
      <c r="I29" s="81"/>
      <c r="J29" s="81"/>
      <c r="K29" s="81"/>
      <c r="L29" s="81"/>
      <c r="M29" s="81"/>
      <c r="N29" s="81"/>
      <c r="O29" s="81"/>
      <c r="P29" s="81"/>
    </row>
    <row r="30" spans="1:16" ht="12.75" customHeight="1" x14ac:dyDescent="0.2">
      <c r="A30" s="108"/>
      <c r="B30" s="109"/>
      <c r="C30" s="92" t="s">
        <v>175</v>
      </c>
      <c r="D30" s="83">
        <v>866</v>
      </c>
      <c r="E30" s="83"/>
      <c r="F30" s="83"/>
      <c r="G30" s="83"/>
      <c r="H30" s="81">
        <f>H31</f>
        <v>0</v>
      </c>
      <c r="I30" s="81">
        <f t="shared" ref="I30:O30" si="5">I31</f>
        <v>0</v>
      </c>
      <c r="J30" s="81">
        <f t="shared" si="5"/>
        <v>0</v>
      </c>
      <c r="K30" s="81">
        <f t="shared" si="5"/>
        <v>0</v>
      </c>
      <c r="L30" s="81">
        <f t="shared" si="5"/>
        <v>0</v>
      </c>
      <c r="M30" s="81">
        <f t="shared" si="5"/>
        <v>0</v>
      </c>
      <c r="N30" s="81">
        <f t="shared" si="5"/>
        <v>0</v>
      </c>
      <c r="O30" s="81">
        <f t="shared" si="5"/>
        <v>0</v>
      </c>
      <c r="P30" s="81"/>
    </row>
    <row r="31" spans="1:16" ht="12.75" customHeight="1" x14ac:dyDescent="0.2">
      <c r="A31" s="44"/>
      <c r="B31" s="45"/>
      <c r="C31" s="79" t="s">
        <v>20</v>
      </c>
      <c r="D31" s="83">
        <v>866</v>
      </c>
      <c r="E31" s="83"/>
      <c r="F31" s="83"/>
      <c r="G31" s="83"/>
      <c r="H31" s="81">
        <f>H33+H34</f>
        <v>0</v>
      </c>
      <c r="I31" s="81">
        <f t="shared" ref="I31" si="6">I33+I34</f>
        <v>0</v>
      </c>
      <c r="J31" s="81">
        <f>J33+J34</f>
        <v>0</v>
      </c>
      <c r="K31" s="81">
        <f t="shared" ref="K31:O31" si="7">K33+K34</f>
        <v>0</v>
      </c>
      <c r="L31" s="81">
        <f t="shared" si="7"/>
        <v>0</v>
      </c>
      <c r="M31" s="81">
        <f t="shared" si="7"/>
        <v>0</v>
      </c>
      <c r="N31" s="81">
        <f t="shared" si="7"/>
        <v>0</v>
      </c>
      <c r="O31" s="81">
        <f t="shared" si="7"/>
        <v>0</v>
      </c>
      <c r="P31" s="81"/>
    </row>
    <row r="32" spans="1:16" ht="12.75" customHeight="1" x14ac:dyDescent="0.2">
      <c r="A32" s="46"/>
      <c r="B32" s="47"/>
      <c r="C32" s="79" t="s">
        <v>31</v>
      </c>
      <c r="D32" s="83"/>
      <c r="E32" s="83"/>
      <c r="F32" s="83"/>
      <c r="G32" s="83"/>
      <c r="H32" s="81"/>
      <c r="I32" s="81"/>
      <c r="J32" s="81"/>
      <c r="K32" s="81"/>
      <c r="L32" s="81"/>
      <c r="M32" s="81"/>
      <c r="N32" s="81"/>
      <c r="O32" s="81"/>
      <c r="P32" s="81"/>
    </row>
    <row r="33" spans="1:16" ht="12.75" customHeight="1" x14ac:dyDescent="0.2">
      <c r="A33" s="126"/>
      <c r="B33" s="126"/>
      <c r="C33" s="79"/>
      <c r="D33" s="83"/>
      <c r="E33" s="83"/>
      <c r="F33" s="83"/>
      <c r="G33" s="83"/>
      <c r="H33" s="81"/>
      <c r="I33" s="81"/>
      <c r="J33" s="81"/>
      <c r="K33" s="81"/>
      <c r="L33" s="81"/>
      <c r="M33" s="81"/>
      <c r="N33" s="81"/>
      <c r="O33" s="81"/>
      <c r="P33" s="81"/>
    </row>
    <row r="34" spans="1:16" ht="12.75" customHeight="1" x14ac:dyDescent="0.2">
      <c r="A34" s="126"/>
      <c r="B34" s="126"/>
      <c r="C34" s="79"/>
      <c r="D34" s="83"/>
      <c r="E34" s="83"/>
      <c r="F34" s="83"/>
      <c r="G34" s="83"/>
      <c r="H34" s="81"/>
      <c r="I34" s="81"/>
      <c r="J34" s="81"/>
      <c r="K34" s="81"/>
      <c r="L34" s="81"/>
      <c r="M34" s="81"/>
      <c r="N34" s="81"/>
      <c r="O34" s="81"/>
      <c r="P34" s="81"/>
    </row>
    <row r="35" spans="1:16" ht="12.75" customHeight="1" x14ac:dyDescent="0.2">
      <c r="A35" s="48"/>
      <c r="B35" s="49"/>
      <c r="C35" s="76"/>
      <c r="D35" s="83"/>
      <c r="E35" s="83"/>
      <c r="F35" s="83"/>
      <c r="G35" s="83"/>
      <c r="H35" s="81"/>
      <c r="I35" s="81"/>
      <c r="J35" s="81"/>
      <c r="K35" s="81"/>
      <c r="L35" s="81"/>
      <c r="M35" s="81"/>
      <c r="N35" s="81"/>
      <c r="O35" s="81"/>
      <c r="P35" s="81"/>
    </row>
    <row r="36" spans="1:16" ht="12.75" customHeight="1" x14ac:dyDescent="0.2">
      <c r="A36" s="104" t="s">
        <v>196</v>
      </c>
      <c r="B36" s="105"/>
      <c r="C36" s="79" t="s">
        <v>20</v>
      </c>
      <c r="D36" s="83"/>
      <c r="E36" s="83"/>
      <c r="F36" s="83"/>
      <c r="G36" s="83"/>
      <c r="H36" s="80">
        <f t="shared" ref="H36:O36" si="8">H38</f>
        <v>0</v>
      </c>
      <c r="I36" s="80">
        <f t="shared" si="8"/>
        <v>0</v>
      </c>
      <c r="J36" s="80">
        <f t="shared" si="8"/>
        <v>22150</v>
      </c>
      <c r="K36" s="80">
        <f t="shared" si="8"/>
        <v>4500</v>
      </c>
      <c r="L36" s="80">
        <f t="shared" si="8"/>
        <v>22150</v>
      </c>
      <c r="M36" s="80">
        <f t="shared" si="8"/>
        <v>22150</v>
      </c>
      <c r="N36" s="80">
        <f t="shared" si="8"/>
        <v>22150</v>
      </c>
      <c r="O36" s="80">
        <f t="shared" si="8"/>
        <v>22150</v>
      </c>
      <c r="P36" s="81"/>
    </row>
    <row r="37" spans="1:16" ht="12.75" customHeight="1" x14ac:dyDescent="0.2">
      <c r="A37" s="106"/>
      <c r="B37" s="107"/>
      <c r="C37" s="79" t="s">
        <v>31</v>
      </c>
      <c r="D37" s="83"/>
      <c r="E37" s="83"/>
      <c r="F37" s="83"/>
      <c r="G37" s="83"/>
      <c r="H37" s="81"/>
      <c r="I37" s="81"/>
      <c r="J37" s="81"/>
      <c r="K37" s="81"/>
      <c r="L37" s="81"/>
      <c r="M37" s="81"/>
      <c r="N37" s="81"/>
      <c r="O37" s="81"/>
      <c r="P37" s="81"/>
    </row>
    <row r="38" spans="1:16" ht="12.75" customHeight="1" x14ac:dyDescent="0.2">
      <c r="A38" s="106"/>
      <c r="B38" s="107"/>
      <c r="C38" s="76" t="s">
        <v>175</v>
      </c>
      <c r="D38" s="83"/>
      <c r="E38" s="83"/>
      <c r="F38" s="83"/>
      <c r="G38" s="83"/>
      <c r="H38" s="81">
        <f t="shared" ref="H38:O38" si="9">H39</f>
        <v>0</v>
      </c>
      <c r="I38" s="81">
        <f t="shared" si="9"/>
        <v>0</v>
      </c>
      <c r="J38" s="81">
        <f t="shared" si="9"/>
        <v>22150</v>
      </c>
      <c r="K38" s="81">
        <f t="shared" si="9"/>
        <v>4500</v>
      </c>
      <c r="L38" s="81">
        <f t="shared" si="9"/>
        <v>22150</v>
      </c>
      <c r="M38" s="81">
        <f t="shared" si="9"/>
        <v>22150</v>
      </c>
      <c r="N38" s="81">
        <f t="shared" si="9"/>
        <v>22150</v>
      </c>
      <c r="O38" s="81">
        <f t="shared" si="9"/>
        <v>22150</v>
      </c>
      <c r="P38" s="81"/>
    </row>
    <row r="39" spans="1:16" ht="12.75" customHeight="1" x14ac:dyDescent="0.2">
      <c r="A39" s="106"/>
      <c r="B39" s="107"/>
      <c r="C39" s="79" t="s">
        <v>20</v>
      </c>
      <c r="D39" s="83"/>
      <c r="E39" s="83"/>
      <c r="F39" s="83"/>
      <c r="G39" s="83"/>
      <c r="H39" s="81">
        <f t="shared" ref="H39:O39" si="10">H41+H42</f>
        <v>0</v>
      </c>
      <c r="I39" s="81">
        <f t="shared" si="10"/>
        <v>0</v>
      </c>
      <c r="J39" s="81">
        <f t="shared" si="10"/>
        <v>22150</v>
      </c>
      <c r="K39" s="81">
        <f t="shared" si="10"/>
        <v>4500</v>
      </c>
      <c r="L39" s="81">
        <f t="shared" si="10"/>
        <v>22150</v>
      </c>
      <c r="M39" s="81">
        <f t="shared" si="10"/>
        <v>22150</v>
      </c>
      <c r="N39" s="81">
        <f t="shared" si="10"/>
        <v>22150</v>
      </c>
      <c r="O39" s="81">
        <f t="shared" si="10"/>
        <v>22150</v>
      </c>
      <c r="P39" s="81"/>
    </row>
    <row r="40" spans="1:16" ht="12.75" customHeight="1" x14ac:dyDescent="0.2">
      <c r="A40" s="106"/>
      <c r="B40" s="107"/>
      <c r="C40" s="79" t="s">
        <v>31</v>
      </c>
      <c r="D40" s="83"/>
      <c r="E40" s="83"/>
      <c r="F40" s="83"/>
      <c r="G40" s="83"/>
      <c r="H40" s="81"/>
      <c r="I40" s="81"/>
      <c r="J40" s="81"/>
      <c r="K40" s="81"/>
      <c r="L40" s="81"/>
      <c r="M40" s="81"/>
      <c r="N40" s="81"/>
      <c r="O40" s="81"/>
      <c r="P40" s="81"/>
    </row>
    <row r="41" spans="1:16" ht="12.75" customHeight="1" x14ac:dyDescent="0.2">
      <c r="A41" s="106"/>
      <c r="B41" s="107"/>
      <c r="C41" s="76" t="s">
        <v>201</v>
      </c>
      <c r="D41" s="83" t="s">
        <v>0</v>
      </c>
      <c r="E41" s="83" t="s">
        <v>202</v>
      </c>
      <c r="F41" s="83" t="s">
        <v>203</v>
      </c>
      <c r="G41" s="83" t="s">
        <v>38</v>
      </c>
      <c r="H41" s="81">
        <v>0</v>
      </c>
      <c r="I41" s="81">
        <v>0</v>
      </c>
      <c r="J41" s="81">
        <v>22150</v>
      </c>
      <c r="K41" s="81">
        <v>4500</v>
      </c>
      <c r="L41" s="81">
        <v>22150</v>
      </c>
      <c r="M41" s="81">
        <v>22150</v>
      </c>
      <c r="N41" s="81">
        <v>22150</v>
      </c>
      <c r="O41" s="81">
        <v>22150</v>
      </c>
      <c r="P41" s="81"/>
    </row>
    <row r="42" spans="1:16" ht="12.75" customHeight="1" x14ac:dyDescent="0.2">
      <c r="A42" s="108"/>
      <c r="B42" s="109"/>
      <c r="C42" s="76"/>
      <c r="D42" s="83"/>
      <c r="E42" s="83"/>
      <c r="F42" s="83"/>
      <c r="G42" s="83"/>
      <c r="H42" s="81"/>
      <c r="I42" s="81"/>
      <c r="J42" s="81"/>
      <c r="K42" s="81"/>
      <c r="L42" s="81"/>
      <c r="M42" s="81"/>
      <c r="N42" s="81"/>
      <c r="O42" s="81"/>
      <c r="P42" s="81"/>
    </row>
    <row r="43" spans="1:16" ht="12.75" hidden="1" customHeight="1" x14ac:dyDescent="0.2">
      <c r="A43" s="110" t="s">
        <v>178</v>
      </c>
      <c r="B43" s="111"/>
      <c r="C43" s="79" t="s">
        <v>20</v>
      </c>
      <c r="D43" s="83"/>
      <c r="E43" s="83"/>
      <c r="F43" s="83"/>
      <c r="G43" s="83"/>
      <c r="H43" s="80">
        <f>SUM(H45:H54)</f>
        <v>0</v>
      </c>
      <c r="I43" s="80">
        <f>I45+I46+I47+I48+I49+I50+I51+I52+I53+I54+I55+I56+I57+I58+I59+I60+I61+I62+I63+I64</f>
        <v>0</v>
      </c>
      <c r="J43" s="80">
        <f>J45+J46+J47+J48+J49+J50+J51+J52+J53+J54+J55+J56+J57+J58+J59+J60+J61+J62+J63+J64</f>
        <v>0</v>
      </c>
      <c r="K43" s="80">
        <f>K45+K46+K47+K48+K49+K50+K51+K52+K53+K54+K55+K56+K57+K58+K59+K60+K61+K62+K63+K64</f>
        <v>0</v>
      </c>
      <c r="L43" s="80">
        <f>SUM(L45:L54)</f>
        <v>0</v>
      </c>
      <c r="M43" s="80">
        <f>M45+M46+M47+M48+M49+M50+M51+M52+M53+M54+M55+M56+M57+M58+M59+M60+M61+M62+M63+M64</f>
        <v>0</v>
      </c>
      <c r="N43" s="80">
        <f>SUM(N45:N54)</f>
        <v>0</v>
      </c>
      <c r="O43" s="80">
        <f>SUM(O45:O54)</f>
        <v>0</v>
      </c>
      <c r="P43" s="81"/>
    </row>
    <row r="44" spans="1:16" ht="12.75" hidden="1" customHeight="1" x14ac:dyDescent="0.2">
      <c r="A44" s="112"/>
      <c r="B44" s="113"/>
      <c r="C44" s="79" t="s">
        <v>31</v>
      </c>
      <c r="D44" s="83"/>
      <c r="E44" s="83"/>
      <c r="F44" s="83"/>
      <c r="G44" s="83"/>
      <c r="H44" s="81"/>
      <c r="I44" s="81"/>
      <c r="J44" s="81"/>
      <c r="K44" s="81"/>
      <c r="L44" s="81"/>
      <c r="M44" s="81"/>
      <c r="N44" s="81"/>
      <c r="O44" s="81"/>
      <c r="P44" s="81"/>
    </row>
    <row r="45" spans="1:16" ht="12.75" hidden="1" customHeight="1" x14ac:dyDescent="0.2">
      <c r="A45" s="112"/>
      <c r="B45" s="113"/>
      <c r="C45" s="76" t="s">
        <v>175</v>
      </c>
      <c r="D45" s="83"/>
      <c r="E45" s="83"/>
      <c r="F45" s="83"/>
      <c r="G45" s="83"/>
      <c r="H45" s="82"/>
      <c r="I45" s="81"/>
      <c r="J45" s="81"/>
      <c r="K45" s="81"/>
      <c r="L45" s="82"/>
      <c r="M45" s="81"/>
      <c r="N45" s="82"/>
      <c r="O45" s="82"/>
      <c r="P45" s="81"/>
    </row>
    <row r="46" spans="1:16" ht="12.75" hidden="1" customHeight="1" x14ac:dyDescent="0.2">
      <c r="A46" s="112"/>
      <c r="B46" s="113"/>
      <c r="C46" s="79"/>
      <c r="D46" s="83"/>
      <c r="E46" s="83"/>
      <c r="F46" s="83"/>
      <c r="G46" s="83"/>
      <c r="H46" s="82"/>
      <c r="I46" s="81"/>
      <c r="J46" s="81"/>
      <c r="K46" s="81"/>
      <c r="L46" s="82"/>
      <c r="M46" s="81"/>
      <c r="N46" s="82"/>
      <c r="O46" s="82"/>
      <c r="P46" s="81"/>
    </row>
    <row r="47" spans="1:16" ht="12.75" hidden="1" customHeight="1" x14ac:dyDescent="0.2">
      <c r="A47" s="112"/>
      <c r="B47" s="113"/>
      <c r="C47" s="79"/>
      <c r="D47" s="83"/>
      <c r="E47" s="83"/>
      <c r="F47" s="83"/>
      <c r="G47" s="83"/>
      <c r="H47" s="82"/>
      <c r="I47" s="81"/>
      <c r="J47" s="81"/>
      <c r="K47" s="81"/>
      <c r="L47" s="82"/>
      <c r="M47" s="81"/>
      <c r="N47" s="82"/>
      <c r="O47" s="82"/>
      <c r="P47" s="81"/>
    </row>
    <row r="48" spans="1:16" ht="12.75" hidden="1" customHeight="1" x14ac:dyDescent="0.2">
      <c r="A48" s="112"/>
      <c r="B48" s="113"/>
      <c r="C48" s="79"/>
      <c r="D48" s="83"/>
      <c r="E48" s="83"/>
      <c r="F48" s="83"/>
      <c r="G48" s="83"/>
      <c r="H48" s="82"/>
      <c r="I48" s="81"/>
      <c r="J48" s="81"/>
      <c r="K48" s="81"/>
      <c r="L48" s="82"/>
      <c r="M48" s="81"/>
      <c r="N48" s="82"/>
      <c r="O48" s="82"/>
      <c r="P48" s="81"/>
    </row>
    <row r="49" spans="1:16" ht="12.75" hidden="1" customHeight="1" x14ac:dyDescent="0.2">
      <c r="A49" s="112"/>
      <c r="B49" s="113"/>
      <c r="C49" s="79"/>
      <c r="D49" s="83"/>
      <c r="E49" s="83"/>
      <c r="F49" s="83"/>
      <c r="G49" s="83"/>
      <c r="H49" s="82"/>
      <c r="I49" s="81"/>
      <c r="J49" s="81"/>
      <c r="K49" s="81"/>
      <c r="L49" s="82"/>
      <c r="M49" s="81"/>
      <c r="N49" s="82"/>
      <c r="O49" s="82"/>
      <c r="P49" s="81"/>
    </row>
    <row r="50" spans="1:16" ht="12.75" hidden="1" customHeight="1" x14ac:dyDescent="0.2">
      <c r="A50" s="112"/>
      <c r="B50" s="113"/>
      <c r="C50" s="79"/>
      <c r="D50" s="83"/>
      <c r="E50" s="83"/>
      <c r="F50" s="83"/>
      <c r="G50" s="83"/>
      <c r="H50" s="82"/>
      <c r="I50" s="81"/>
      <c r="J50" s="81"/>
      <c r="K50" s="81"/>
      <c r="L50" s="82"/>
      <c r="M50" s="81"/>
      <c r="N50" s="82"/>
      <c r="O50" s="82"/>
      <c r="P50" s="81"/>
    </row>
    <row r="51" spans="1:16" ht="12.75" hidden="1" customHeight="1" x14ac:dyDescent="0.2">
      <c r="A51" s="112"/>
      <c r="B51" s="113"/>
      <c r="C51" s="79"/>
      <c r="D51" s="83"/>
      <c r="E51" s="83"/>
      <c r="F51" s="83"/>
      <c r="G51" s="83"/>
      <c r="H51" s="82"/>
      <c r="I51" s="81"/>
      <c r="J51" s="81"/>
      <c r="K51" s="81"/>
      <c r="L51" s="82"/>
      <c r="M51" s="81"/>
      <c r="N51" s="82"/>
      <c r="O51" s="82"/>
      <c r="P51" s="81"/>
    </row>
    <row r="52" spans="1:16" ht="12.75" hidden="1" customHeight="1" x14ac:dyDescent="0.2">
      <c r="A52" s="112"/>
      <c r="B52" s="113"/>
      <c r="C52" s="79"/>
      <c r="D52" s="83"/>
      <c r="E52" s="83"/>
      <c r="F52" s="83"/>
      <c r="G52" s="83"/>
      <c r="H52" s="82"/>
      <c r="I52" s="81"/>
      <c r="J52" s="81"/>
      <c r="K52" s="81"/>
      <c r="L52" s="82"/>
      <c r="M52" s="81"/>
      <c r="N52" s="82"/>
      <c r="O52" s="82"/>
      <c r="P52" s="81"/>
    </row>
    <row r="53" spans="1:16" ht="12.75" hidden="1" customHeight="1" x14ac:dyDescent="0.2">
      <c r="A53" s="112"/>
      <c r="B53" s="113"/>
      <c r="C53" s="79"/>
      <c r="D53" s="83"/>
      <c r="E53" s="83"/>
      <c r="F53" s="83"/>
      <c r="G53" s="83"/>
      <c r="H53" s="82"/>
      <c r="I53" s="81"/>
      <c r="J53" s="81"/>
      <c r="K53" s="81"/>
      <c r="L53" s="82"/>
      <c r="M53" s="81"/>
      <c r="N53" s="82"/>
      <c r="O53" s="82"/>
      <c r="P53" s="81"/>
    </row>
    <row r="54" spans="1:16" ht="12.75" hidden="1" customHeight="1" x14ac:dyDescent="0.2">
      <c r="A54" s="112"/>
      <c r="B54" s="113"/>
      <c r="C54" s="79"/>
      <c r="D54" s="83"/>
      <c r="E54" s="83"/>
      <c r="F54" s="83"/>
      <c r="G54" s="83"/>
      <c r="H54" s="82"/>
      <c r="I54" s="81"/>
      <c r="J54" s="81"/>
      <c r="K54" s="81"/>
      <c r="L54" s="82"/>
      <c r="M54" s="81"/>
      <c r="N54" s="82"/>
      <c r="O54" s="82"/>
      <c r="P54" s="81"/>
    </row>
    <row r="55" spans="1:16" ht="12.75" hidden="1" customHeight="1" x14ac:dyDescent="0.2">
      <c r="A55" s="112"/>
      <c r="B55" s="113"/>
      <c r="C55" s="76"/>
      <c r="D55" s="83"/>
      <c r="E55" s="83"/>
      <c r="F55" s="83"/>
      <c r="G55" s="83"/>
      <c r="H55" s="81"/>
      <c r="I55" s="81"/>
      <c r="J55" s="81"/>
      <c r="K55" s="81"/>
      <c r="L55" s="81"/>
      <c r="M55" s="81"/>
      <c r="N55" s="81"/>
      <c r="O55" s="81"/>
      <c r="P55" s="81"/>
    </row>
    <row r="56" spans="1:16" ht="12.75" hidden="1" customHeight="1" x14ac:dyDescent="0.2">
      <c r="A56" s="112"/>
      <c r="B56" s="113"/>
      <c r="C56" s="79"/>
      <c r="D56" s="83"/>
      <c r="E56" s="83"/>
      <c r="F56" s="83"/>
      <c r="G56" s="83"/>
      <c r="H56" s="81"/>
      <c r="I56" s="81"/>
      <c r="J56" s="81"/>
      <c r="K56" s="81"/>
      <c r="L56" s="81"/>
      <c r="M56" s="81"/>
      <c r="N56" s="81"/>
      <c r="O56" s="81"/>
      <c r="P56" s="81"/>
    </row>
    <row r="57" spans="1:16" ht="12.75" hidden="1" customHeight="1" x14ac:dyDescent="0.2">
      <c r="A57" s="112"/>
      <c r="B57" s="113"/>
      <c r="C57" s="76"/>
      <c r="D57" s="83"/>
      <c r="E57" s="83"/>
      <c r="F57" s="83"/>
      <c r="G57" s="83"/>
      <c r="H57" s="81"/>
      <c r="I57" s="81"/>
      <c r="J57" s="81"/>
      <c r="K57" s="81"/>
      <c r="L57" s="81"/>
      <c r="M57" s="81"/>
      <c r="N57" s="81"/>
      <c r="O57" s="81"/>
      <c r="P57" s="81"/>
    </row>
    <row r="58" spans="1:16" ht="12.75" hidden="1" customHeight="1" x14ac:dyDescent="0.2">
      <c r="A58" s="112"/>
      <c r="B58" s="113"/>
      <c r="C58" s="76"/>
      <c r="D58" s="83"/>
      <c r="E58" s="83"/>
      <c r="F58" s="83"/>
      <c r="G58" s="83"/>
      <c r="H58" s="81"/>
      <c r="I58" s="81"/>
      <c r="J58" s="81"/>
      <c r="K58" s="81"/>
      <c r="L58" s="81"/>
      <c r="M58" s="81"/>
      <c r="N58" s="81"/>
      <c r="O58" s="81"/>
      <c r="P58" s="81"/>
    </row>
    <row r="59" spans="1:16" ht="12.75" hidden="1" customHeight="1" x14ac:dyDescent="0.2">
      <c r="A59" s="112"/>
      <c r="B59" s="113"/>
      <c r="C59" s="76"/>
      <c r="D59" s="83"/>
      <c r="E59" s="83"/>
      <c r="F59" s="83"/>
      <c r="G59" s="83"/>
      <c r="H59" s="81"/>
      <c r="I59" s="81"/>
      <c r="J59" s="81"/>
      <c r="K59" s="81"/>
      <c r="L59" s="81"/>
      <c r="M59" s="81"/>
      <c r="N59" s="81"/>
      <c r="O59" s="81"/>
      <c r="P59" s="81"/>
    </row>
    <row r="60" spans="1:16" ht="12.75" hidden="1" customHeight="1" x14ac:dyDescent="0.2">
      <c r="A60" s="112"/>
      <c r="B60" s="113"/>
      <c r="C60" s="76"/>
      <c r="D60" s="83"/>
      <c r="E60" s="83"/>
      <c r="F60" s="83"/>
      <c r="G60" s="83"/>
      <c r="H60" s="81"/>
      <c r="I60" s="81"/>
      <c r="J60" s="81"/>
      <c r="K60" s="81"/>
      <c r="L60" s="81"/>
      <c r="M60" s="81"/>
      <c r="N60" s="81"/>
      <c r="O60" s="81"/>
      <c r="P60" s="81"/>
    </row>
    <row r="61" spans="1:16" ht="12.75" hidden="1" customHeight="1" x14ac:dyDescent="0.2">
      <c r="A61" s="112"/>
      <c r="B61" s="113"/>
      <c r="C61" s="76"/>
      <c r="D61" s="83"/>
      <c r="E61" s="83"/>
      <c r="F61" s="83"/>
      <c r="G61" s="83"/>
      <c r="H61" s="81"/>
      <c r="I61" s="81"/>
      <c r="J61" s="81"/>
      <c r="K61" s="81"/>
      <c r="L61" s="81"/>
      <c r="M61" s="81"/>
      <c r="N61" s="81"/>
      <c r="O61" s="81"/>
      <c r="P61" s="81"/>
    </row>
    <row r="62" spans="1:16" ht="12.75" hidden="1" customHeight="1" x14ac:dyDescent="0.2">
      <c r="A62" s="112"/>
      <c r="B62" s="113"/>
      <c r="C62" s="76"/>
      <c r="D62" s="83"/>
      <c r="E62" s="83"/>
      <c r="F62" s="83"/>
      <c r="G62" s="83"/>
      <c r="H62" s="81"/>
      <c r="I62" s="81"/>
      <c r="J62" s="81"/>
      <c r="K62" s="81"/>
      <c r="L62" s="81"/>
      <c r="M62" s="81"/>
      <c r="N62" s="81"/>
      <c r="O62" s="81"/>
      <c r="P62" s="81"/>
    </row>
    <row r="63" spans="1:16" ht="12.75" hidden="1" customHeight="1" x14ac:dyDescent="0.2">
      <c r="A63" s="112"/>
      <c r="B63" s="113"/>
      <c r="C63" s="76"/>
      <c r="D63" s="83"/>
      <c r="E63" s="83"/>
      <c r="F63" s="83"/>
      <c r="G63" s="83"/>
      <c r="H63" s="81"/>
      <c r="I63" s="81"/>
      <c r="J63" s="81"/>
      <c r="K63" s="81"/>
      <c r="L63" s="81"/>
      <c r="M63" s="81"/>
      <c r="N63" s="81"/>
      <c r="O63" s="81"/>
      <c r="P63" s="81"/>
    </row>
    <row r="64" spans="1:16" ht="12.75" hidden="1" customHeight="1" x14ac:dyDescent="0.2">
      <c r="A64" s="114"/>
      <c r="B64" s="115"/>
      <c r="C64" s="76"/>
      <c r="D64" s="83"/>
      <c r="E64" s="83"/>
      <c r="F64" s="83"/>
      <c r="G64" s="83"/>
      <c r="H64" s="81"/>
      <c r="I64" s="81"/>
      <c r="J64" s="81"/>
      <c r="K64" s="81"/>
      <c r="L64" s="81"/>
      <c r="M64" s="81"/>
      <c r="N64" s="81"/>
      <c r="O64" s="81"/>
      <c r="P64" s="81"/>
    </row>
    <row r="65" spans="1:16" ht="12.75" hidden="1" customHeight="1" x14ac:dyDescent="0.2">
      <c r="A65" s="110" t="s">
        <v>195</v>
      </c>
      <c r="B65" s="111"/>
      <c r="C65" s="76" t="s">
        <v>175</v>
      </c>
      <c r="D65" s="83"/>
      <c r="E65" s="83"/>
      <c r="F65" s="83"/>
      <c r="G65" s="83"/>
      <c r="H65" s="81"/>
      <c r="I65" s="81"/>
      <c r="J65" s="81"/>
      <c r="K65" s="81"/>
      <c r="L65" s="81"/>
      <c r="M65" s="81"/>
      <c r="N65" s="81"/>
      <c r="O65" s="81"/>
      <c r="P65" s="81"/>
    </row>
    <row r="66" spans="1:16" ht="12.75" customHeight="1" x14ac:dyDescent="0.2">
      <c r="A66" s="112"/>
      <c r="B66" s="113"/>
      <c r="C66" s="79" t="s">
        <v>20</v>
      </c>
      <c r="D66" s="83"/>
      <c r="E66" s="83"/>
      <c r="F66" s="83"/>
      <c r="G66" s="83"/>
      <c r="H66" s="80">
        <f t="shared" ref="H66:O66" si="11">H68</f>
        <v>0</v>
      </c>
      <c r="I66" s="80">
        <f t="shared" si="11"/>
        <v>0</v>
      </c>
      <c r="J66" s="80">
        <f t="shared" si="11"/>
        <v>7900</v>
      </c>
      <c r="K66" s="80">
        <f t="shared" si="11"/>
        <v>0</v>
      </c>
      <c r="L66" s="80">
        <f t="shared" si="11"/>
        <v>7900</v>
      </c>
      <c r="M66" s="80">
        <f t="shared" si="11"/>
        <v>5900</v>
      </c>
      <c r="N66" s="80">
        <f t="shared" si="11"/>
        <v>7900</v>
      </c>
      <c r="O66" s="80">
        <f t="shared" si="11"/>
        <v>7900</v>
      </c>
      <c r="P66" s="81"/>
    </row>
    <row r="67" spans="1:16" ht="12.75" customHeight="1" x14ac:dyDescent="0.2">
      <c r="A67" s="112"/>
      <c r="B67" s="113"/>
      <c r="C67" s="79" t="s">
        <v>31</v>
      </c>
      <c r="D67" s="83"/>
      <c r="E67" s="83"/>
      <c r="F67" s="83"/>
      <c r="G67" s="83"/>
      <c r="H67" s="81"/>
      <c r="I67" s="81"/>
      <c r="J67" s="81"/>
      <c r="K67" s="81"/>
      <c r="L67" s="81"/>
      <c r="M67" s="81"/>
      <c r="N67" s="81"/>
      <c r="O67" s="81"/>
      <c r="P67" s="81"/>
    </row>
    <row r="68" spans="1:16" ht="12.75" customHeight="1" x14ac:dyDescent="0.2">
      <c r="A68" s="112"/>
      <c r="B68" s="113"/>
      <c r="C68" s="76" t="s">
        <v>175</v>
      </c>
      <c r="D68" s="83"/>
      <c r="E68" s="83"/>
      <c r="F68" s="83"/>
      <c r="G68" s="83"/>
      <c r="H68" s="81">
        <f t="shared" ref="H68:O68" si="12">H69+H70+H71+H72</f>
        <v>0</v>
      </c>
      <c r="I68" s="81">
        <f t="shared" si="12"/>
        <v>0</v>
      </c>
      <c r="J68" s="81">
        <f t="shared" si="12"/>
        <v>7900</v>
      </c>
      <c r="K68" s="81">
        <f t="shared" si="12"/>
        <v>0</v>
      </c>
      <c r="L68" s="81">
        <f t="shared" si="12"/>
        <v>7900</v>
      </c>
      <c r="M68" s="81">
        <f t="shared" si="12"/>
        <v>5900</v>
      </c>
      <c r="N68" s="81">
        <f t="shared" si="12"/>
        <v>7900</v>
      </c>
      <c r="O68" s="81">
        <f t="shared" si="12"/>
        <v>7900</v>
      </c>
      <c r="P68" s="81"/>
    </row>
    <row r="69" spans="1:16" ht="12.75" customHeight="1" x14ac:dyDescent="0.2">
      <c r="A69" s="112"/>
      <c r="B69" s="113"/>
      <c r="C69" s="76" t="s">
        <v>179</v>
      </c>
      <c r="D69" s="83" t="s">
        <v>180</v>
      </c>
      <c r="E69" s="83" t="s">
        <v>181</v>
      </c>
      <c r="F69" s="83" t="s">
        <v>205</v>
      </c>
      <c r="G69" s="83" t="s">
        <v>38</v>
      </c>
      <c r="H69" s="81">
        <v>0</v>
      </c>
      <c r="I69" s="81">
        <v>0</v>
      </c>
      <c r="J69" s="81">
        <v>5900</v>
      </c>
      <c r="K69" s="81">
        <v>0</v>
      </c>
      <c r="L69" s="81">
        <v>5900</v>
      </c>
      <c r="M69" s="81">
        <v>5900</v>
      </c>
      <c r="N69" s="81">
        <v>5900</v>
      </c>
      <c r="O69" s="81">
        <v>5900</v>
      </c>
      <c r="P69" s="81"/>
    </row>
    <row r="70" spans="1:16" ht="12.75" customHeight="1" x14ac:dyDescent="0.2">
      <c r="A70" s="112"/>
      <c r="B70" s="113"/>
      <c r="C70" s="84" t="s">
        <v>182</v>
      </c>
      <c r="D70" s="83" t="s">
        <v>0</v>
      </c>
      <c r="E70" s="83" t="s">
        <v>37</v>
      </c>
      <c r="F70" s="83" t="s">
        <v>205</v>
      </c>
      <c r="G70" s="83" t="s">
        <v>38</v>
      </c>
      <c r="H70" s="81">
        <v>0</v>
      </c>
      <c r="I70" s="81">
        <v>0</v>
      </c>
      <c r="J70" s="81">
        <v>2000</v>
      </c>
      <c r="K70" s="81">
        <v>0</v>
      </c>
      <c r="L70" s="81">
        <v>2000</v>
      </c>
      <c r="M70" s="81">
        <v>0</v>
      </c>
      <c r="N70" s="81">
        <v>2000</v>
      </c>
      <c r="O70" s="81">
        <v>2000</v>
      </c>
      <c r="P70" s="81"/>
    </row>
    <row r="71" spans="1:16" ht="12.75" customHeight="1" x14ac:dyDescent="0.2">
      <c r="A71" s="112"/>
      <c r="B71" s="113"/>
      <c r="C71" s="76"/>
      <c r="D71" s="83"/>
      <c r="E71" s="83"/>
      <c r="F71" s="83"/>
      <c r="G71" s="83"/>
      <c r="H71" s="81"/>
      <c r="I71" s="81"/>
      <c r="J71" s="81"/>
      <c r="K71" s="81"/>
      <c r="L71" s="81"/>
      <c r="M71" s="81"/>
      <c r="N71" s="81"/>
      <c r="O71" s="81"/>
      <c r="P71" s="81"/>
    </row>
    <row r="72" spans="1:16" ht="12.75" customHeight="1" x14ac:dyDescent="0.2">
      <c r="A72" s="114"/>
      <c r="B72" s="115"/>
      <c r="C72" s="84"/>
      <c r="D72" s="83"/>
      <c r="E72" s="83"/>
      <c r="F72" s="83"/>
      <c r="G72" s="83"/>
      <c r="H72" s="81"/>
      <c r="I72" s="81"/>
      <c r="J72" s="81"/>
      <c r="K72" s="81"/>
      <c r="L72" s="81"/>
      <c r="M72" s="81"/>
      <c r="N72" s="81"/>
      <c r="O72" s="81"/>
      <c r="P72" s="81"/>
    </row>
    <row r="73" spans="1:16" ht="12.75" customHeight="1" x14ac:dyDescent="0.2">
      <c r="A73" s="104" t="s">
        <v>197</v>
      </c>
      <c r="B73" s="105"/>
      <c r="C73" s="79" t="s">
        <v>20</v>
      </c>
      <c r="D73" s="83"/>
      <c r="E73" s="83"/>
      <c r="F73" s="83"/>
      <c r="G73" s="83"/>
      <c r="H73" s="80">
        <f t="shared" ref="H73:O73" si="13">H75+H76+H77+H78+H79+H80+H81+H82</f>
        <v>0</v>
      </c>
      <c r="I73" s="80">
        <f t="shared" si="13"/>
        <v>0</v>
      </c>
      <c r="J73" s="80">
        <f t="shared" si="13"/>
        <v>47430</v>
      </c>
      <c r="K73" s="80">
        <f t="shared" si="13"/>
        <v>47430</v>
      </c>
      <c r="L73" s="80">
        <f t="shared" si="13"/>
        <v>47430</v>
      </c>
      <c r="M73" s="80">
        <f t="shared" si="13"/>
        <v>47430</v>
      </c>
      <c r="N73" s="80">
        <f t="shared" si="13"/>
        <v>47430</v>
      </c>
      <c r="O73" s="80">
        <f t="shared" si="13"/>
        <v>47430</v>
      </c>
      <c r="P73" s="76"/>
    </row>
    <row r="74" spans="1:16" ht="12.75" customHeight="1" x14ac:dyDescent="0.2">
      <c r="A74" s="106"/>
      <c r="B74" s="107"/>
      <c r="C74" s="79" t="s">
        <v>31</v>
      </c>
      <c r="D74" s="83"/>
      <c r="E74" s="83"/>
      <c r="F74" s="83"/>
      <c r="G74" s="83"/>
      <c r="H74" s="81"/>
      <c r="I74" s="81"/>
      <c r="J74" s="81"/>
      <c r="K74" s="81"/>
      <c r="L74" s="81"/>
      <c r="M74" s="81"/>
      <c r="N74" s="81"/>
      <c r="O74" s="81"/>
      <c r="P74" s="76"/>
    </row>
    <row r="75" spans="1:16" s="3" customFormat="1" ht="12.75" customHeight="1" x14ac:dyDescent="0.25">
      <c r="A75" s="106"/>
      <c r="B75" s="107"/>
      <c r="C75" s="76" t="s">
        <v>183</v>
      </c>
      <c r="D75" s="83" t="s">
        <v>0</v>
      </c>
      <c r="E75" s="83" t="s">
        <v>40</v>
      </c>
      <c r="F75" s="83" t="s">
        <v>204</v>
      </c>
      <c r="G75" s="83" t="s">
        <v>39</v>
      </c>
      <c r="H75" s="81">
        <v>0</v>
      </c>
      <c r="I75" s="81">
        <v>0</v>
      </c>
      <c r="J75" s="81">
        <v>47430</v>
      </c>
      <c r="K75" s="81">
        <v>47430</v>
      </c>
      <c r="L75" s="81">
        <v>47430</v>
      </c>
      <c r="M75" s="81">
        <v>47430</v>
      </c>
      <c r="N75" s="81">
        <v>47430</v>
      </c>
      <c r="O75" s="81">
        <v>47430</v>
      </c>
      <c r="P75" s="85"/>
    </row>
    <row r="76" spans="1:16" ht="12.75" customHeight="1" x14ac:dyDescent="0.2">
      <c r="A76" s="106"/>
      <c r="B76" s="107"/>
      <c r="C76" s="76"/>
      <c r="D76" s="83"/>
      <c r="E76" s="83"/>
      <c r="F76" s="83"/>
      <c r="G76" s="83"/>
      <c r="H76" s="81">
        <v>0</v>
      </c>
      <c r="I76" s="81">
        <v>0</v>
      </c>
      <c r="J76" s="81">
        <v>0</v>
      </c>
      <c r="K76" s="81">
        <v>0</v>
      </c>
      <c r="L76" s="81">
        <v>0</v>
      </c>
      <c r="M76" s="81">
        <v>0</v>
      </c>
      <c r="N76" s="81"/>
      <c r="O76" s="81"/>
      <c r="P76" s="76"/>
    </row>
    <row r="77" spans="1:16" ht="12.75" customHeight="1" x14ac:dyDescent="0.2">
      <c r="A77" s="106"/>
      <c r="B77" s="107"/>
      <c r="C77" s="84"/>
      <c r="D77" s="83"/>
      <c r="E77" s="83"/>
      <c r="F77" s="83"/>
      <c r="G77" s="83"/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/>
      <c r="O77" s="81"/>
      <c r="P77" s="76"/>
    </row>
    <row r="78" spans="1:16" ht="12.75" customHeight="1" x14ac:dyDescent="0.2">
      <c r="A78" s="106"/>
      <c r="B78" s="107"/>
      <c r="C78" s="76"/>
      <c r="D78" s="83"/>
      <c r="E78" s="83"/>
      <c r="F78" s="83"/>
      <c r="G78" s="83"/>
      <c r="H78" s="81">
        <v>0</v>
      </c>
      <c r="I78" s="81">
        <v>0</v>
      </c>
      <c r="J78" s="81"/>
      <c r="K78" s="81"/>
      <c r="L78" s="81">
        <v>0</v>
      </c>
      <c r="M78" s="81">
        <v>0</v>
      </c>
      <c r="N78" s="81">
        <v>0</v>
      </c>
      <c r="O78" s="81">
        <v>0</v>
      </c>
      <c r="P78" s="76"/>
    </row>
    <row r="79" spans="1:16" ht="12.75" customHeight="1" x14ac:dyDescent="0.2">
      <c r="A79" s="106"/>
      <c r="B79" s="107"/>
      <c r="C79" s="84"/>
      <c r="D79" s="83"/>
      <c r="E79" s="83"/>
      <c r="F79" s="83"/>
      <c r="G79" s="83"/>
      <c r="H79" s="81">
        <v>0</v>
      </c>
      <c r="I79" s="81">
        <v>0</v>
      </c>
      <c r="J79" s="81"/>
      <c r="K79" s="81"/>
      <c r="L79" s="81">
        <v>0</v>
      </c>
      <c r="M79" s="81">
        <v>0</v>
      </c>
      <c r="N79" s="81">
        <v>0</v>
      </c>
      <c r="O79" s="81">
        <v>0</v>
      </c>
      <c r="P79" s="76"/>
    </row>
    <row r="80" spans="1:16" s="3" customFormat="1" ht="12.75" customHeight="1" x14ac:dyDescent="0.25">
      <c r="A80" s="106"/>
      <c r="B80" s="107"/>
      <c r="C80" s="76"/>
      <c r="D80" s="83"/>
      <c r="E80" s="83"/>
      <c r="F80" s="83"/>
      <c r="G80" s="83"/>
      <c r="H80" s="81"/>
      <c r="I80" s="81"/>
      <c r="J80" s="81"/>
      <c r="K80" s="81"/>
      <c r="L80" s="81"/>
      <c r="M80" s="81"/>
      <c r="N80" s="81"/>
      <c r="O80" s="81"/>
      <c r="P80" s="85"/>
    </row>
    <row r="81" spans="1:16" ht="12.75" customHeight="1" x14ac:dyDescent="0.2">
      <c r="A81" s="106"/>
      <c r="B81" s="107"/>
      <c r="C81" s="76"/>
      <c r="D81" s="83"/>
      <c r="E81" s="83"/>
      <c r="F81" s="83"/>
      <c r="G81" s="83"/>
      <c r="H81" s="81"/>
      <c r="I81" s="81"/>
      <c r="J81" s="81"/>
      <c r="K81" s="81"/>
      <c r="L81" s="81"/>
      <c r="M81" s="81"/>
      <c r="N81" s="81"/>
      <c r="O81" s="81"/>
      <c r="P81" s="76"/>
    </row>
    <row r="82" spans="1:16" ht="12.75" customHeight="1" x14ac:dyDescent="0.2">
      <c r="A82" s="108"/>
      <c r="B82" s="109"/>
      <c r="C82" s="84"/>
      <c r="D82" s="83"/>
      <c r="E82" s="83"/>
      <c r="F82" s="83"/>
      <c r="G82" s="83"/>
      <c r="H82" s="81"/>
      <c r="I82" s="81"/>
      <c r="J82" s="81"/>
      <c r="K82" s="81"/>
      <c r="L82" s="81"/>
      <c r="M82" s="81"/>
      <c r="N82" s="81"/>
      <c r="O82" s="81"/>
      <c r="P82" s="76"/>
    </row>
    <row r="83" spans="1:16" ht="12.75" hidden="1" customHeight="1" x14ac:dyDescent="0.2">
      <c r="A83" s="104" t="s">
        <v>184</v>
      </c>
      <c r="B83" s="105"/>
      <c r="C83" s="79" t="s">
        <v>20</v>
      </c>
      <c r="D83" s="83"/>
      <c r="E83" s="83"/>
      <c r="F83" s="83"/>
      <c r="G83" s="83"/>
      <c r="H83" s="80">
        <f t="shared" ref="H83:O83" si="14">H85+H86+H87+H88+H89+H90+H91+H92</f>
        <v>0</v>
      </c>
      <c r="I83" s="80">
        <f t="shared" si="14"/>
        <v>0</v>
      </c>
      <c r="J83" s="80">
        <f t="shared" si="14"/>
        <v>0</v>
      </c>
      <c r="K83" s="80">
        <f t="shared" si="14"/>
        <v>0</v>
      </c>
      <c r="L83" s="80">
        <f t="shared" si="14"/>
        <v>0</v>
      </c>
      <c r="M83" s="80">
        <f t="shared" si="14"/>
        <v>0</v>
      </c>
      <c r="N83" s="80">
        <f t="shared" si="14"/>
        <v>0</v>
      </c>
      <c r="O83" s="80">
        <f t="shared" si="14"/>
        <v>0</v>
      </c>
      <c r="P83" s="76"/>
    </row>
    <row r="84" spans="1:16" ht="12.75" hidden="1" customHeight="1" x14ac:dyDescent="0.2">
      <c r="A84" s="106"/>
      <c r="B84" s="107"/>
      <c r="C84" s="79" t="s">
        <v>31</v>
      </c>
      <c r="D84" s="83"/>
      <c r="E84" s="83"/>
      <c r="F84" s="83"/>
      <c r="G84" s="83"/>
      <c r="H84" s="81"/>
      <c r="I84" s="81"/>
      <c r="J84" s="81"/>
      <c r="K84" s="81"/>
      <c r="L84" s="81"/>
      <c r="M84" s="81"/>
      <c r="N84" s="81"/>
      <c r="O84" s="81"/>
      <c r="P84" s="76"/>
    </row>
    <row r="85" spans="1:16" s="3" customFormat="1" ht="12.75" hidden="1" customHeight="1" x14ac:dyDescent="0.25">
      <c r="A85" s="106"/>
      <c r="B85" s="107"/>
      <c r="C85" s="76" t="s">
        <v>175</v>
      </c>
      <c r="D85" s="83"/>
      <c r="E85" s="83"/>
      <c r="F85" s="83"/>
      <c r="G85" s="83"/>
      <c r="H85" s="81"/>
      <c r="I85" s="81"/>
      <c r="J85" s="81"/>
      <c r="K85" s="81"/>
      <c r="L85" s="81"/>
      <c r="M85" s="81"/>
      <c r="N85" s="81"/>
      <c r="O85" s="81"/>
      <c r="P85" s="85"/>
    </row>
    <row r="86" spans="1:16" ht="12.75" hidden="1" customHeight="1" x14ac:dyDescent="0.2">
      <c r="A86" s="106"/>
      <c r="B86" s="107"/>
      <c r="C86" s="76"/>
      <c r="D86" s="83"/>
      <c r="E86" s="83"/>
      <c r="F86" s="83"/>
      <c r="G86" s="83"/>
      <c r="H86" s="81"/>
      <c r="I86" s="81"/>
      <c r="J86" s="81"/>
      <c r="K86" s="81"/>
      <c r="L86" s="81"/>
      <c r="M86" s="81"/>
      <c r="N86" s="81"/>
      <c r="O86" s="81"/>
      <c r="P86" s="76"/>
    </row>
    <row r="87" spans="1:16" ht="12.75" hidden="1" customHeight="1" x14ac:dyDescent="0.2">
      <c r="A87" s="106"/>
      <c r="B87" s="107"/>
      <c r="C87" s="84"/>
      <c r="D87" s="83"/>
      <c r="E87" s="83"/>
      <c r="F87" s="83"/>
      <c r="G87" s="83"/>
      <c r="H87" s="81"/>
      <c r="I87" s="81"/>
      <c r="J87" s="81"/>
      <c r="K87" s="81"/>
      <c r="L87" s="81"/>
      <c r="M87" s="81"/>
      <c r="N87" s="81"/>
      <c r="O87" s="81"/>
      <c r="P87" s="76"/>
    </row>
    <row r="88" spans="1:16" ht="12.75" hidden="1" customHeight="1" x14ac:dyDescent="0.2">
      <c r="A88" s="106"/>
      <c r="B88" s="107"/>
      <c r="C88" s="76"/>
      <c r="D88" s="83"/>
      <c r="E88" s="83"/>
      <c r="F88" s="83"/>
      <c r="G88" s="83"/>
      <c r="H88" s="81"/>
      <c r="I88" s="81"/>
      <c r="J88" s="81"/>
      <c r="K88" s="81"/>
      <c r="L88" s="81"/>
      <c r="M88" s="81"/>
      <c r="N88" s="81"/>
      <c r="O88" s="81"/>
      <c r="P88" s="76"/>
    </row>
    <row r="89" spans="1:16" ht="12.75" hidden="1" customHeight="1" x14ac:dyDescent="0.2">
      <c r="A89" s="106"/>
      <c r="B89" s="107"/>
      <c r="C89" s="84"/>
      <c r="D89" s="83"/>
      <c r="E89" s="83"/>
      <c r="F89" s="83"/>
      <c r="G89" s="83"/>
      <c r="H89" s="81"/>
      <c r="I89" s="81"/>
      <c r="J89" s="81"/>
      <c r="K89" s="81"/>
      <c r="L89" s="81"/>
      <c r="M89" s="81"/>
      <c r="N89" s="81"/>
      <c r="O89" s="81"/>
      <c r="P89" s="76"/>
    </row>
    <row r="90" spans="1:16" s="3" customFormat="1" ht="12.75" hidden="1" customHeight="1" x14ac:dyDescent="0.25">
      <c r="A90" s="106"/>
      <c r="B90" s="107"/>
      <c r="C90" s="76"/>
      <c r="D90" s="83"/>
      <c r="E90" s="83"/>
      <c r="F90" s="83"/>
      <c r="G90" s="83"/>
      <c r="H90" s="81"/>
      <c r="I90" s="81"/>
      <c r="J90" s="81"/>
      <c r="K90" s="81"/>
      <c r="L90" s="81"/>
      <c r="M90" s="81"/>
      <c r="N90" s="81"/>
      <c r="O90" s="81"/>
      <c r="P90" s="85"/>
    </row>
    <row r="91" spans="1:16" ht="12.75" hidden="1" customHeight="1" x14ac:dyDescent="0.2">
      <c r="A91" s="106"/>
      <c r="B91" s="107"/>
      <c r="C91" s="76"/>
      <c r="D91" s="83"/>
      <c r="E91" s="83"/>
      <c r="F91" s="83"/>
      <c r="G91" s="83"/>
      <c r="H91" s="81"/>
      <c r="I91" s="81"/>
      <c r="J91" s="81"/>
      <c r="K91" s="81"/>
      <c r="L91" s="81"/>
      <c r="M91" s="81"/>
      <c r="N91" s="81"/>
      <c r="O91" s="81"/>
      <c r="P91" s="76"/>
    </row>
    <row r="92" spans="1:16" ht="12.75" hidden="1" customHeight="1" x14ac:dyDescent="0.2">
      <c r="A92" s="108"/>
      <c r="B92" s="109"/>
      <c r="C92" s="84"/>
      <c r="D92" s="83"/>
      <c r="E92" s="83"/>
      <c r="F92" s="83"/>
      <c r="G92" s="83"/>
      <c r="H92" s="81"/>
      <c r="I92" s="81"/>
      <c r="J92" s="81"/>
      <c r="K92" s="81"/>
      <c r="L92" s="81"/>
      <c r="M92" s="81"/>
      <c r="N92" s="81"/>
      <c r="O92" s="81"/>
      <c r="P92" s="76"/>
    </row>
    <row r="93" spans="1:16" ht="12.75" hidden="1" customHeight="1" x14ac:dyDescent="0.2">
      <c r="A93" s="110" t="s">
        <v>185</v>
      </c>
      <c r="B93" s="111"/>
      <c r="C93" s="79" t="s">
        <v>20</v>
      </c>
      <c r="D93" s="83"/>
      <c r="E93" s="83"/>
      <c r="F93" s="83"/>
      <c r="G93" s="83"/>
      <c r="H93" s="80">
        <f t="shared" ref="H93:O93" si="15">H95+H96+H97+H98</f>
        <v>0</v>
      </c>
      <c r="I93" s="80">
        <f t="shared" si="15"/>
        <v>0</v>
      </c>
      <c r="J93" s="80">
        <f t="shared" si="15"/>
        <v>0</v>
      </c>
      <c r="K93" s="80">
        <f t="shared" si="15"/>
        <v>0</v>
      </c>
      <c r="L93" s="80">
        <f t="shared" si="15"/>
        <v>0</v>
      </c>
      <c r="M93" s="80">
        <f t="shared" si="15"/>
        <v>0</v>
      </c>
      <c r="N93" s="80">
        <f t="shared" si="15"/>
        <v>0</v>
      </c>
      <c r="O93" s="80">
        <f t="shared" si="15"/>
        <v>0</v>
      </c>
      <c r="P93" s="76"/>
    </row>
    <row r="94" spans="1:16" ht="12.75" hidden="1" customHeight="1" x14ac:dyDescent="0.2">
      <c r="A94" s="112"/>
      <c r="B94" s="113"/>
      <c r="C94" s="79" t="s">
        <v>31</v>
      </c>
      <c r="D94" s="83"/>
      <c r="E94" s="83"/>
      <c r="F94" s="83"/>
      <c r="G94" s="83"/>
      <c r="H94" s="81"/>
      <c r="I94" s="81"/>
      <c r="J94" s="81"/>
      <c r="K94" s="81"/>
      <c r="L94" s="81"/>
      <c r="M94" s="81"/>
      <c r="N94" s="81"/>
      <c r="O94" s="81"/>
      <c r="P94" s="76"/>
    </row>
    <row r="95" spans="1:16" ht="12.75" hidden="1" customHeight="1" x14ac:dyDescent="0.2">
      <c r="A95" s="112"/>
      <c r="B95" s="113"/>
      <c r="C95" s="76" t="s">
        <v>175</v>
      </c>
      <c r="D95" s="83"/>
      <c r="E95" s="83"/>
      <c r="F95" s="83"/>
      <c r="G95" s="83"/>
      <c r="H95" s="81"/>
      <c r="I95" s="81"/>
      <c r="J95" s="81"/>
      <c r="K95" s="81"/>
      <c r="L95" s="81"/>
      <c r="M95" s="81"/>
      <c r="N95" s="81">
        <v>0</v>
      </c>
      <c r="O95" s="81">
        <v>0</v>
      </c>
      <c r="P95" s="76"/>
    </row>
    <row r="96" spans="1:16" ht="12.75" hidden="1" customHeight="1" x14ac:dyDescent="0.2">
      <c r="A96" s="112"/>
      <c r="B96" s="113"/>
      <c r="C96" s="76"/>
      <c r="D96" s="83"/>
      <c r="E96" s="83"/>
      <c r="F96" s="83"/>
      <c r="G96" s="83"/>
      <c r="H96" s="81"/>
      <c r="I96" s="81"/>
      <c r="J96" s="81"/>
      <c r="K96" s="81"/>
      <c r="L96" s="81"/>
      <c r="M96" s="81"/>
      <c r="N96" s="81">
        <v>0</v>
      </c>
      <c r="O96" s="81"/>
      <c r="P96" s="76"/>
    </row>
    <row r="97" spans="1:16" ht="12.75" hidden="1" customHeight="1" x14ac:dyDescent="0.2">
      <c r="A97" s="112"/>
      <c r="B97" s="113"/>
      <c r="C97" s="84"/>
      <c r="D97" s="83"/>
      <c r="E97" s="83"/>
      <c r="F97" s="83"/>
      <c r="G97" s="83"/>
      <c r="H97" s="81"/>
      <c r="I97" s="81"/>
      <c r="J97" s="81"/>
      <c r="K97" s="81"/>
      <c r="L97" s="81"/>
      <c r="M97" s="81"/>
      <c r="N97" s="81"/>
      <c r="O97" s="81">
        <v>0</v>
      </c>
      <c r="P97" s="76"/>
    </row>
    <row r="98" spans="1:16" ht="12.75" hidden="1" customHeight="1" x14ac:dyDescent="0.2">
      <c r="A98" s="112"/>
      <c r="B98" s="113"/>
      <c r="C98" s="84"/>
      <c r="D98" s="83"/>
      <c r="E98" s="83"/>
      <c r="F98" s="83"/>
      <c r="G98" s="83"/>
      <c r="H98" s="81"/>
      <c r="I98" s="81"/>
      <c r="J98" s="81"/>
      <c r="K98" s="81"/>
      <c r="L98" s="81"/>
      <c r="M98" s="81"/>
      <c r="N98" s="81">
        <v>0</v>
      </c>
      <c r="O98" s="81"/>
      <c r="P98" s="76"/>
    </row>
    <row r="99" spans="1:16" ht="12.75" hidden="1" customHeight="1" x14ac:dyDescent="0.2">
      <c r="A99" s="112"/>
      <c r="B99" s="113"/>
      <c r="C99" s="76"/>
      <c r="D99" s="83"/>
      <c r="E99" s="83"/>
      <c r="F99" s="83"/>
      <c r="G99" s="83"/>
      <c r="H99" s="81"/>
      <c r="I99" s="81"/>
      <c r="J99" s="81"/>
      <c r="K99" s="81"/>
      <c r="L99" s="81"/>
      <c r="M99" s="81"/>
      <c r="N99" s="81">
        <v>0</v>
      </c>
      <c r="O99" s="81"/>
      <c r="P99" s="76"/>
    </row>
    <row r="100" spans="1:16" ht="12.75" hidden="1" customHeight="1" x14ac:dyDescent="0.2">
      <c r="A100" s="114"/>
      <c r="B100" s="115"/>
      <c r="C100" s="84"/>
      <c r="D100" s="83"/>
      <c r="E100" s="83"/>
      <c r="F100" s="83"/>
      <c r="G100" s="83"/>
      <c r="H100" s="81"/>
      <c r="I100" s="81"/>
      <c r="J100" s="81"/>
      <c r="K100" s="81"/>
      <c r="L100" s="81"/>
      <c r="M100" s="81"/>
      <c r="N100" s="81"/>
      <c r="O100" s="81"/>
      <c r="P100" s="76"/>
    </row>
    <row r="101" spans="1:16" ht="12.75" hidden="1" customHeight="1" x14ac:dyDescent="0.2">
      <c r="A101" s="104" t="s">
        <v>186</v>
      </c>
      <c r="B101" s="105"/>
      <c r="C101" s="79" t="s">
        <v>20</v>
      </c>
      <c r="D101" s="83"/>
      <c r="E101" s="83"/>
      <c r="F101" s="83"/>
      <c r="G101" s="83"/>
      <c r="H101" s="80">
        <f t="shared" ref="H101:O101" si="16">H104+H105</f>
        <v>0</v>
      </c>
      <c r="I101" s="80">
        <f t="shared" si="16"/>
        <v>0</v>
      </c>
      <c r="J101" s="80">
        <f t="shared" si="16"/>
        <v>0</v>
      </c>
      <c r="K101" s="80">
        <f t="shared" si="16"/>
        <v>0</v>
      </c>
      <c r="L101" s="80">
        <f t="shared" si="16"/>
        <v>0</v>
      </c>
      <c r="M101" s="80">
        <f t="shared" si="16"/>
        <v>0</v>
      </c>
      <c r="N101" s="80">
        <f t="shared" si="16"/>
        <v>0</v>
      </c>
      <c r="O101" s="80">
        <f t="shared" si="16"/>
        <v>0</v>
      </c>
      <c r="P101" s="76"/>
    </row>
    <row r="102" spans="1:16" ht="12.75" hidden="1" customHeight="1" x14ac:dyDescent="0.2">
      <c r="A102" s="106"/>
      <c r="B102" s="107"/>
      <c r="C102" s="79" t="s">
        <v>31</v>
      </c>
      <c r="D102" s="83"/>
      <c r="E102" s="83"/>
      <c r="F102" s="83"/>
      <c r="G102" s="83"/>
      <c r="H102" s="81"/>
      <c r="I102" s="81"/>
      <c r="J102" s="81"/>
      <c r="K102" s="81"/>
      <c r="L102" s="81"/>
      <c r="M102" s="81"/>
      <c r="N102" s="81"/>
      <c r="O102" s="81"/>
      <c r="P102" s="76"/>
    </row>
    <row r="103" spans="1:16" ht="12.75" hidden="1" customHeight="1" x14ac:dyDescent="0.2">
      <c r="A103" s="106"/>
      <c r="B103" s="107"/>
      <c r="C103" s="76" t="s">
        <v>175</v>
      </c>
      <c r="D103" s="83"/>
      <c r="E103" s="83"/>
      <c r="F103" s="83"/>
      <c r="G103" s="83"/>
      <c r="H103" s="81"/>
      <c r="I103" s="81"/>
      <c r="J103" s="81"/>
      <c r="K103" s="81"/>
      <c r="L103" s="81"/>
      <c r="M103" s="81"/>
      <c r="N103" s="81">
        <v>0</v>
      </c>
      <c r="O103" s="81">
        <v>0</v>
      </c>
      <c r="P103" s="76"/>
    </row>
    <row r="104" spans="1:16" ht="12.75" hidden="1" customHeight="1" x14ac:dyDescent="0.2">
      <c r="A104" s="106"/>
      <c r="B104" s="107"/>
      <c r="C104" s="76"/>
      <c r="D104" s="83"/>
      <c r="E104" s="83"/>
      <c r="F104" s="83"/>
      <c r="G104" s="83"/>
      <c r="H104" s="81"/>
      <c r="I104" s="81"/>
      <c r="J104" s="81"/>
      <c r="K104" s="81"/>
      <c r="L104" s="81"/>
      <c r="M104" s="81"/>
      <c r="N104" s="81">
        <v>0</v>
      </c>
      <c r="O104" s="81"/>
      <c r="P104" s="76"/>
    </row>
    <row r="105" spans="1:16" ht="12.75" hidden="1" customHeight="1" x14ac:dyDescent="0.2">
      <c r="A105" s="108"/>
      <c r="B105" s="109"/>
      <c r="C105" s="84"/>
      <c r="D105" s="83"/>
      <c r="E105" s="83"/>
      <c r="F105" s="83"/>
      <c r="G105" s="83"/>
      <c r="H105" s="81"/>
      <c r="I105" s="81"/>
      <c r="J105" s="81"/>
      <c r="K105" s="81"/>
      <c r="L105" s="81"/>
      <c r="M105" s="81"/>
      <c r="N105" s="81">
        <v>0</v>
      </c>
      <c r="O105" s="81">
        <v>0</v>
      </c>
      <c r="P105" s="76"/>
    </row>
    <row r="106" spans="1:16" ht="12.75" customHeight="1" x14ac:dyDescent="0.2"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</row>
    <row r="107" spans="1:16" ht="12.75" customHeight="1" x14ac:dyDescent="0.2"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</row>
    <row r="108" spans="1:16" ht="12.75" customHeight="1" x14ac:dyDescent="0.2">
      <c r="A108" s="37" t="s">
        <v>108</v>
      </c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</row>
    <row r="109" spans="1:16" ht="12.75" customHeight="1" x14ac:dyDescent="0.2"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</row>
    <row r="110" spans="1:16" ht="12.75" customHeight="1" x14ac:dyDescent="0.2"/>
    <row r="111" spans="1:16" ht="12.75" customHeight="1" x14ac:dyDescent="0.2"/>
    <row r="112" spans="1:16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</sheetData>
  <autoFilter ref="A13:P176"/>
  <mergeCells count="28">
    <mergeCell ref="A93:B100"/>
    <mergeCell ref="A101:B105"/>
    <mergeCell ref="A43:B64"/>
    <mergeCell ref="A36:B42"/>
    <mergeCell ref="A65:B72"/>
    <mergeCell ref="A73:B82"/>
    <mergeCell ref="A83:B92"/>
    <mergeCell ref="G6:G8"/>
    <mergeCell ref="J7:K7"/>
    <mergeCell ref="L7:M7"/>
    <mergeCell ref="A33:B33"/>
    <mergeCell ref="A34:B34"/>
    <mergeCell ref="N1:P1"/>
    <mergeCell ref="A9:B11"/>
    <mergeCell ref="A28:B30"/>
    <mergeCell ref="A12:B27"/>
    <mergeCell ref="K2:P2"/>
    <mergeCell ref="A3:P3"/>
    <mergeCell ref="A5:B8"/>
    <mergeCell ref="C5:C8"/>
    <mergeCell ref="D5:G5"/>
    <mergeCell ref="H5:I7"/>
    <mergeCell ref="J5:M6"/>
    <mergeCell ref="N5:O7"/>
    <mergeCell ref="P5:P8"/>
    <mergeCell ref="D6:D8"/>
    <mergeCell ref="E6:E8"/>
    <mergeCell ref="F6:F8"/>
  </mergeCells>
  <phoneticPr fontId="1" type="noConversion"/>
  <pageMargins left="0" right="0" top="0.15748031496062992" bottom="0.15748031496062992" header="0.31496062992125984" footer="0.15748031496062992"/>
  <pageSetup paperSize="9" scale="65" fitToWidth="1000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3"/>
  <sheetViews>
    <sheetView tabSelected="1" topLeftCell="A27" zoomScaleSheetLayoutView="98" workbookViewId="0">
      <selection sqref="A1:P74"/>
    </sheetView>
  </sheetViews>
  <sheetFormatPr defaultRowHeight="12.75" x14ac:dyDescent="0.2"/>
  <cols>
    <col min="1" max="1" width="14.85546875" customWidth="1"/>
    <col min="2" max="2" width="29.5703125" customWidth="1"/>
    <col min="3" max="3" width="27.28515625" style="14" customWidth="1"/>
    <col min="4" max="4" width="14" style="14" customWidth="1"/>
    <col min="5" max="5" width="14.42578125" style="14" customWidth="1"/>
    <col min="6" max="11" width="6.5703125" style="14" customWidth="1"/>
    <col min="12" max="12" width="15.85546875" style="14" customWidth="1"/>
    <col min="13" max="13" width="14.140625" style="14" customWidth="1"/>
    <col min="14" max="15" width="14.140625" customWidth="1"/>
    <col min="16" max="16" width="21.7109375" customWidth="1"/>
  </cols>
  <sheetData>
    <row r="1" spans="1:16" ht="15.75" customHeight="1" x14ac:dyDescent="0.25">
      <c r="N1" s="98" t="s">
        <v>216</v>
      </c>
      <c r="O1" s="98"/>
      <c r="P1" s="98"/>
    </row>
    <row r="2" spans="1:16" ht="48.75" customHeight="1" x14ac:dyDescent="0.25">
      <c r="N2" s="98" t="s">
        <v>32</v>
      </c>
      <c r="O2" s="98"/>
      <c r="P2" s="98"/>
    </row>
    <row r="3" spans="1:16" ht="30.75" customHeight="1" x14ac:dyDescent="0.25">
      <c r="A3" s="95" t="s">
        <v>34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16" ht="15.75" x14ac:dyDescent="0.25">
      <c r="N4" s="33"/>
      <c r="O4" s="33"/>
      <c r="P4" s="10" t="s">
        <v>187</v>
      </c>
    </row>
    <row r="5" spans="1:16" ht="29.25" customHeight="1" x14ac:dyDescent="0.2">
      <c r="A5" s="140" t="s">
        <v>12</v>
      </c>
      <c r="B5" s="140" t="s">
        <v>33</v>
      </c>
      <c r="C5" s="143" t="s">
        <v>27</v>
      </c>
      <c r="D5" s="146" t="s">
        <v>198</v>
      </c>
      <c r="E5" s="147"/>
      <c r="F5" s="133" t="s">
        <v>199</v>
      </c>
      <c r="G5" s="134"/>
      <c r="H5" s="134"/>
      <c r="I5" s="134"/>
      <c r="J5" s="134"/>
      <c r="K5" s="134"/>
      <c r="L5" s="134"/>
      <c r="M5" s="135"/>
      <c r="N5" s="136" t="s">
        <v>3</v>
      </c>
      <c r="O5" s="137"/>
      <c r="P5" s="140" t="s">
        <v>26</v>
      </c>
    </row>
    <row r="6" spans="1:16" ht="12.75" customHeight="1" x14ac:dyDescent="0.2">
      <c r="A6" s="141"/>
      <c r="B6" s="141"/>
      <c r="C6" s="144"/>
      <c r="D6" s="148"/>
      <c r="E6" s="149"/>
      <c r="F6" s="133" t="s">
        <v>188</v>
      </c>
      <c r="G6" s="134"/>
      <c r="H6" s="134"/>
      <c r="I6" s="134"/>
      <c r="J6" s="134"/>
      <c r="K6" s="135"/>
      <c r="L6" s="133" t="s">
        <v>11</v>
      </c>
      <c r="M6" s="135"/>
      <c r="N6" s="138"/>
      <c r="O6" s="139"/>
      <c r="P6" s="141"/>
    </row>
    <row r="7" spans="1:16" x14ac:dyDescent="0.2">
      <c r="A7" s="142"/>
      <c r="B7" s="142"/>
      <c r="C7" s="145"/>
      <c r="D7" s="51" t="s">
        <v>4</v>
      </c>
      <c r="E7" s="51" t="s">
        <v>5</v>
      </c>
      <c r="F7" s="133" t="s">
        <v>4</v>
      </c>
      <c r="G7" s="134"/>
      <c r="H7" s="135"/>
      <c r="I7" s="133" t="s">
        <v>5</v>
      </c>
      <c r="J7" s="134"/>
      <c r="K7" s="135"/>
      <c r="L7" s="51" t="s">
        <v>4</v>
      </c>
      <c r="M7" s="51" t="s">
        <v>5</v>
      </c>
      <c r="N7" s="36">
        <v>2024</v>
      </c>
      <c r="O7" s="36">
        <v>2025</v>
      </c>
      <c r="P7" s="142"/>
    </row>
    <row r="8" spans="1:16" x14ac:dyDescent="0.2">
      <c r="A8" s="50" t="s">
        <v>189</v>
      </c>
      <c r="B8" s="159" t="s">
        <v>206</v>
      </c>
      <c r="C8" s="35" t="s">
        <v>190</v>
      </c>
      <c r="D8" s="52">
        <f>D10+D11+D12+D13+D14</f>
        <v>0</v>
      </c>
      <c r="E8" s="52">
        <f>E10+E11+E12+E13+E14</f>
        <v>0</v>
      </c>
      <c r="F8" s="162">
        <f>F10+F11+F12+F13+F14</f>
        <v>177480</v>
      </c>
      <c r="G8" s="163"/>
      <c r="H8" s="164"/>
      <c r="I8" s="162">
        <f>I10+I11+I12+I13+I14</f>
        <v>51930</v>
      </c>
      <c r="J8" s="163"/>
      <c r="K8" s="164"/>
      <c r="L8" s="52">
        <f>L10+L11+L12+L13+L14</f>
        <v>203680</v>
      </c>
      <c r="M8" s="52">
        <f>M10+M11+M12+M13+M14</f>
        <v>173680</v>
      </c>
      <c r="N8" s="53">
        <f>N10+N11+N12+N13+N14</f>
        <v>177480</v>
      </c>
      <c r="O8" s="53">
        <f>O10+O11+O12+O13+O14</f>
        <v>177480</v>
      </c>
      <c r="P8" s="54"/>
    </row>
    <row r="9" spans="1:16" x14ac:dyDescent="0.2">
      <c r="A9" s="50"/>
      <c r="B9" s="160"/>
      <c r="C9" s="35" t="s">
        <v>13</v>
      </c>
      <c r="D9" s="20"/>
      <c r="E9" s="20"/>
      <c r="F9" s="127"/>
      <c r="G9" s="128"/>
      <c r="H9" s="129"/>
      <c r="I9" s="127"/>
      <c r="J9" s="128"/>
      <c r="K9" s="129"/>
      <c r="L9" s="20"/>
      <c r="M9" s="20"/>
      <c r="N9" s="55"/>
      <c r="O9" s="56"/>
      <c r="P9" s="54"/>
    </row>
    <row r="10" spans="1:16" ht="42" customHeight="1" x14ac:dyDescent="0.2">
      <c r="A10" s="50"/>
      <c r="B10" s="160"/>
      <c r="C10" s="35" t="s">
        <v>7</v>
      </c>
      <c r="D10" s="20"/>
      <c r="E10" s="20"/>
      <c r="F10" s="156"/>
      <c r="G10" s="157"/>
      <c r="H10" s="158"/>
      <c r="I10" s="156"/>
      <c r="J10" s="157"/>
      <c r="K10" s="158"/>
      <c r="L10" s="20"/>
      <c r="M10" s="20"/>
      <c r="N10" s="57"/>
      <c r="O10" s="58"/>
      <c r="P10" s="18"/>
    </row>
    <row r="11" spans="1:16" x14ac:dyDescent="0.2">
      <c r="A11" s="50"/>
      <c r="B11" s="160"/>
      <c r="C11" s="79" t="s">
        <v>14</v>
      </c>
      <c r="D11" s="77">
        <f>D18+D27+D34+D41+D48+D62+D69+D55</f>
        <v>0</v>
      </c>
      <c r="E11" s="77">
        <f>E18+E27+E34+E41+E48+E62+E69+E55</f>
        <v>0</v>
      </c>
      <c r="F11" s="153">
        <f>F18+F27+F34+F41+F48+F62+F69+F55</f>
        <v>0</v>
      </c>
      <c r="G11" s="154"/>
      <c r="H11" s="155"/>
      <c r="I11" s="153">
        <f>I18+I27+I34+I41+I48+I62+I69+I55</f>
        <v>0</v>
      </c>
      <c r="J11" s="154"/>
      <c r="K11" s="155"/>
      <c r="L11" s="77">
        <f>L18+L27+L34+L41+L48+L62+L69+L55</f>
        <v>0</v>
      </c>
      <c r="M11" s="77">
        <f>M18+M27+M34+M41+M48+M62+M69+M55</f>
        <v>0</v>
      </c>
      <c r="N11" s="77">
        <f>N18+N27+N34+N41+N48+N62+N69+N55</f>
        <v>0</v>
      </c>
      <c r="O11" s="77">
        <f>O18+O27+O34+O41+O48+O62+O69+O55</f>
        <v>0</v>
      </c>
      <c r="P11" s="76"/>
    </row>
    <row r="12" spans="1:16" x14ac:dyDescent="0.2">
      <c r="A12" s="50"/>
      <c r="B12" s="160"/>
      <c r="C12" s="79" t="s">
        <v>28</v>
      </c>
      <c r="D12" s="77"/>
      <c r="E12" s="77"/>
      <c r="F12" s="150"/>
      <c r="G12" s="151"/>
      <c r="H12" s="152"/>
      <c r="I12" s="150"/>
      <c r="J12" s="151"/>
      <c r="K12" s="152"/>
      <c r="L12" s="77"/>
      <c r="M12" s="77"/>
      <c r="N12" s="87"/>
      <c r="O12" s="88"/>
      <c r="P12" s="76"/>
    </row>
    <row r="13" spans="1:16" ht="25.5" x14ac:dyDescent="0.2">
      <c r="A13" s="50"/>
      <c r="B13" s="160"/>
      <c r="C13" s="79" t="s">
        <v>24</v>
      </c>
      <c r="D13" s="77">
        <f>D20+D29+D36+D43+D50+D64+D71+D57</f>
        <v>0</v>
      </c>
      <c r="E13" s="77">
        <f>E20+E29+E36+E43+E50+E64+E71+E57</f>
        <v>0</v>
      </c>
      <c r="F13" s="153">
        <f>F20+F29+F36+F43+F50+F64+F71+F57</f>
        <v>177480</v>
      </c>
      <c r="G13" s="154"/>
      <c r="H13" s="155"/>
      <c r="I13" s="153">
        <f>I20+I29+I36+I43+I50+I64+I71+I57</f>
        <v>51930</v>
      </c>
      <c r="J13" s="154"/>
      <c r="K13" s="155"/>
      <c r="L13" s="77">
        <f>L20+L29+L36+L43+L50+L64+L71+L57</f>
        <v>203680</v>
      </c>
      <c r="M13" s="77">
        <f>M20+M29+M36+M43+M50+M64+M71+M57</f>
        <v>173680</v>
      </c>
      <c r="N13" s="77">
        <f>N20+N29+N36+N43+N50+N64+N71+N57</f>
        <v>177480</v>
      </c>
      <c r="O13" s="77">
        <f>O20+O29+O36+O43+O50+O64+O71+O57</f>
        <v>177480</v>
      </c>
      <c r="P13" s="76"/>
    </row>
    <row r="14" spans="1:16" x14ac:dyDescent="0.2">
      <c r="A14" s="50"/>
      <c r="B14" s="161"/>
      <c r="C14" s="79" t="s">
        <v>15</v>
      </c>
      <c r="D14" s="77"/>
      <c r="E14" s="77"/>
      <c r="F14" s="150"/>
      <c r="G14" s="151"/>
      <c r="H14" s="152"/>
      <c r="I14" s="150"/>
      <c r="J14" s="151"/>
      <c r="K14" s="152"/>
      <c r="L14" s="77"/>
      <c r="M14" s="77"/>
      <c r="N14" s="87"/>
      <c r="O14" s="88"/>
      <c r="P14" s="76"/>
    </row>
    <row r="15" spans="1:16" x14ac:dyDescent="0.2">
      <c r="A15" s="50" t="s">
        <v>207</v>
      </c>
      <c r="B15" s="159" t="s">
        <v>193</v>
      </c>
      <c r="C15" s="79" t="s">
        <v>190</v>
      </c>
      <c r="D15" s="86">
        <f>D17+D18+D19+D20+D21</f>
        <v>0</v>
      </c>
      <c r="E15" s="86">
        <f>E17+E18+E19+E20+E21</f>
        <v>0</v>
      </c>
      <c r="F15" s="162">
        <f>F17+F18+F19+F20+F21</f>
        <v>100000</v>
      </c>
      <c r="G15" s="163"/>
      <c r="H15" s="164"/>
      <c r="I15" s="162">
        <f>I17+I18+I19+I20+I21</f>
        <v>0</v>
      </c>
      <c r="J15" s="163"/>
      <c r="K15" s="164"/>
      <c r="L15" s="86">
        <f>L17+L18+L19+L20+L21</f>
        <v>126200</v>
      </c>
      <c r="M15" s="86">
        <f>M17+M18+M19+M20+M21</f>
        <v>98200</v>
      </c>
      <c r="N15" s="86">
        <f>N17+N18+N19+N20+N21</f>
        <v>100000</v>
      </c>
      <c r="O15" s="86">
        <f>O17+O18+O19+O20+O21</f>
        <v>100000</v>
      </c>
      <c r="P15" s="76"/>
    </row>
    <row r="16" spans="1:16" x14ac:dyDescent="0.2">
      <c r="A16" s="50"/>
      <c r="B16" s="160"/>
      <c r="C16" s="79" t="s">
        <v>13</v>
      </c>
      <c r="D16" s="77"/>
      <c r="E16" s="77"/>
      <c r="F16" s="150"/>
      <c r="G16" s="151"/>
      <c r="H16" s="152"/>
      <c r="I16" s="150"/>
      <c r="J16" s="151"/>
      <c r="K16" s="152"/>
      <c r="L16" s="77"/>
      <c r="M16" s="77"/>
      <c r="N16" s="89"/>
      <c r="O16" s="77"/>
      <c r="P16" s="76"/>
    </row>
    <row r="17" spans="1:16" x14ac:dyDescent="0.2">
      <c r="A17" s="50"/>
      <c r="B17" s="160"/>
      <c r="C17" s="79" t="s">
        <v>7</v>
      </c>
      <c r="D17" s="77"/>
      <c r="E17" s="77"/>
      <c r="F17" s="150"/>
      <c r="G17" s="151"/>
      <c r="H17" s="152"/>
      <c r="I17" s="150"/>
      <c r="J17" s="151"/>
      <c r="K17" s="152"/>
      <c r="L17" s="77"/>
      <c r="M17" s="77"/>
      <c r="N17" s="89"/>
      <c r="O17" s="77"/>
      <c r="P17" s="76"/>
    </row>
    <row r="18" spans="1:16" x14ac:dyDescent="0.2">
      <c r="A18" s="50"/>
      <c r="B18" s="160"/>
      <c r="C18" s="79" t="s">
        <v>14</v>
      </c>
      <c r="D18" s="77">
        <v>0</v>
      </c>
      <c r="E18" s="77">
        <v>0</v>
      </c>
      <c r="F18" s="150"/>
      <c r="G18" s="151"/>
      <c r="H18" s="152"/>
      <c r="I18" s="150">
        <v>0</v>
      </c>
      <c r="J18" s="151"/>
      <c r="K18" s="152"/>
      <c r="L18" s="77"/>
      <c r="M18" s="77"/>
      <c r="N18" s="77">
        <v>0</v>
      </c>
      <c r="O18" s="89">
        <v>0</v>
      </c>
      <c r="P18" s="76"/>
    </row>
    <row r="19" spans="1:16" x14ac:dyDescent="0.2">
      <c r="A19" s="50"/>
      <c r="B19" s="160"/>
      <c r="C19" s="79" t="s">
        <v>28</v>
      </c>
      <c r="D19" s="77"/>
      <c r="E19" s="77"/>
      <c r="F19" s="150"/>
      <c r="G19" s="151"/>
      <c r="H19" s="152"/>
      <c r="I19" s="150"/>
      <c r="J19" s="151"/>
      <c r="K19" s="152"/>
      <c r="L19" s="77"/>
      <c r="M19" s="77"/>
      <c r="N19" s="89"/>
      <c r="O19" s="77"/>
      <c r="P19" s="76"/>
    </row>
    <row r="20" spans="1:16" ht="25.5" x14ac:dyDescent="0.2">
      <c r="A20" s="50"/>
      <c r="B20" s="160"/>
      <c r="C20" s="79" t="s">
        <v>24</v>
      </c>
      <c r="D20" s="77">
        <v>0</v>
      </c>
      <c r="E20" s="77">
        <v>0</v>
      </c>
      <c r="F20" s="150">
        <v>100000</v>
      </c>
      <c r="G20" s="151"/>
      <c r="H20" s="152"/>
      <c r="I20" s="150">
        <v>0</v>
      </c>
      <c r="J20" s="151"/>
      <c r="K20" s="152"/>
      <c r="L20" s="77">
        <v>126200</v>
      </c>
      <c r="M20" s="77">
        <v>98200</v>
      </c>
      <c r="N20" s="93">
        <v>100000</v>
      </c>
      <c r="O20" s="81">
        <v>100000</v>
      </c>
      <c r="P20" s="76"/>
    </row>
    <row r="21" spans="1:16" x14ac:dyDescent="0.2">
      <c r="A21" s="50"/>
      <c r="B21" s="161"/>
      <c r="C21" s="79" t="s">
        <v>15</v>
      </c>
      <c r="D21" s="77"/>
      <c r="E21" s="77"/>
      <c r="F21" s="150"/>
      <c r="G21" s="151"/>
      <c r="H21" s="152"/>
      <c r="I21" s="150"/>
      <c r="J21" s="151"/>
      <c r="K21" s="152"/>
      <c r="L21" s="77"/>
      <c r="M21" s="77"/>
      <c r="N21" s="89"/>
      <c r="O21" s="77"/>
      <c r="P21" s="76"/>
    </row>
    <row r="22" spans="1:16" hidden="1" x14ac:dyDescent="0.2">
      <c r="A22" s="50" t="s">
        <v>191</v>
      </c>
      <c r="B22" s="130" t="s">
        <v>208</v>
      </c>
      <c r="C22" s="79" t="s">
        <v>190</v>
      </c>
      <c r="D22" s="86">
        <v>0</v>
      </c>
      <c r="E22" s="86"/>
      <c r="F22" s="162"/>
      <c r="G22" s="163"/>
      <c r="H22" s="164"/>
      <c r="I22" s="162"/>
      <c r="J22" s="163"/>
      <c r="K22" s="164"/>
      <c r="L22" s="86"/>
      <c r="M22" s="86"/>
      <c r="N22" s="86"/>
      <c r="O22" s="86"/>
      <c r="P22" s="76"/>
    </row>
    <row r="23" spans="1:16" hidden="1" x14ac:dyDescent="0.2">
      <c r="A23" s="50"/>
      <c r="B23" s="131"/>
      <c r="C23" s="79" t="s">
        <v>13</v>
      </c>
      <c r="D23" s="77"/>
      <c r="E23" s="77"/>
      <c r="F23" s="150"/>
      <c r="G23" s="151"/>
      <c r="H23" s="152"/>
      <c r="I23" s="150"/>
      <c r="J23" s="151"/>
      <c r="K23" s="152"/>
      <c r="L23" s="77"/>
      <c r="M23" s="77"/>
      <c r="N23" s="89"/>
      <c r="O23" s="77"/>
      <c r="P23" s="76"/>
    </row>
    <row r="24" spans="1:16" ht="22.5" customHeight="1" x14ac:dyDescent="0.2">
      <c r="A24" s="50" t="s">
        <v>191</v>
      </c>
      <c r="B24" s="131"/>
      <c r="C24" s="79" t="s">
        <v>190</v>
      </c>
      <c r="D24" s="86">
        <f>D26+D27+D28+D29+D30</f>
        <v>0</v>
      </c>
      <c r="E24" s="86">
        <f>E26+E27+E28+E29+E30</f>
        <v>0</v>
      </c>
      <c r="F24" s="162">
        <f>F26+F27+F28+F29+F30</f>
        <v>0</v>
      </c>
      <c r="G24" s="163"/>
      <c r="H24" s="164"/>
      <c r="I24" s="162">
        <f>I26+I27+I28+I29+I30</f>
        <v>0</v>
      </c>
      <c r="J24" s="163"/>
      <c r="K24" s="164"/>
      <c r="L24" s="86">
        <f>L26+L27+L28+L29+L30</f>
        <v>0</v>
      </c>
      <c r="M24" s="86">
        <f>M26+M27+M28+M29+M30</f>
        <v>0</v>
      </c>
      <c r="N24" s="86">
        <f>N26+N27+N28+N29+N30</f>
        <v>0</v>
      </c>
      <c r="O24" s="86">
        <f>O26+O27+O28+O29+O30</f>
        <v>0</v>
      </c>
      <c r="P24" s="76"/>
    </row>
    <row r="25" spans="1:16" ht="21" customHeight="1" x14ac:dyDescent="0.2">
      <c r="A25" s="50"/>
      <c r="B25" s="131"/>
      <c r="C25" s="79" t="s">
        <v>13</v>
      </c>
      <c r="D25" s="77"/>
      <c r="E25" s="77"/>
      <c r="F25" s="150"/>
      <c r="G25" s="151"/>
      <c r="H25" s="152"/>
      <c r="I25" s="150"/>
      <c r="J25" s="151"/>
      <c r="K25" s="152"/>
      <c r="L25" s="77"/>
      <c r="M25" s="77"/>
      <c r="N25" s="89"/>
      <c r="O25" s="77"/>
      <c r="P25" s="76"/>
    </row>
    <row r="26" spans="1:16" x14ac:dyDescent="0.2">
      <c r="A26" s="50"/>
      <c r="B26" s="131"/>
      <c r="C26" s="79" t="s">
        <v>7</v>
      </c>
      <c r="D26" s="77"/>
      <c r="E26" s="77"/>
      <c r="F26" s="150"/>
      <c r="G26" s="151"/>
      <c r="H26" s="152"/>
      <c r="I26" s="150"/>
      <c r="J26" s="151"/>
      <c r="K26" s="152"/>
      <c r="L26" s="77"/>
      <c r="M26" s="77"/>
      <c r="N26" s="89"/>
      <c r="O26" s="77"/>
      <c r="P26" s="76"/>
    </row>
    <row r="27" spans="1:16" x14ac:dyDescent="0.2">
      <c r="A27" s="50"/>
      <c r="B27" s="131"/>
      <c r="C27" s="79" t="s">
        <v>14</v>
      </c>
      <c r="D27" s="77"/>
      <c r="E27" s="77"/>
      <c r="F27" s="150"/>
      <c r="G27" s="151"/>
      <c r="H27" s="152"/>
      <c r="I27" s="150"/>
      <c r="J27" s="151"/>
      <c r="K27" s="152"/>
      <c r="L27" s="77"/>
      <c r="M27" s="77"/>
      <c r="N27" s="89"/>
      <c r="O27" s="77"/>
      <c r="P27" s="76"/>
    </row>
    <row r="28" spans="1:16" x14ac:dyDescent="0.2">
      <c r="A28" s="50"/>
      <c r="B28" s="131"/>
      <c r="C28" s="79" t="s">
        <v>28</v>
      </c>
      <c r="D28" s="77"/>
      <c r="E28" s="77"/>
      <c r="F28" s="150"/>
      <c r="G28" s="151"/>
      <c r="H28" s="152"/>
      <c r="I28" s="150"/>
      <c r="J28" s="151"/>
      <c r="K28" s="152"/>
      <c r="L28" s="77"/>
      <c r="M28" s="77"/>
      <c r="N28" s="89"/>
      <c r="O28" s="77"/>
      <c r="P28" s="76"/>
    </row>
    <row r="29" spans="1:16" ht="25.5" x14ac:dyDescent="0.2">
      <c r="A29" s="50"/>
      <c r="B29" s="131"/>
      <c r="C29" s="79" t="s">
        <v>24</v>
      </c>
      <c r="D29" s="77"/>
      <c r="E29" s="77"/>
      <c r="F29" s="150"/>
      <c r="G29" s="151"/>
      <c r="H29" s="152"/>
      <c r="I29" s="150"/>
      <c r="J29" s="151"/>
      <c r="K29" s="152"/>
      <c r="L29" s="77"/>
      <c r="M29" s="77"/>
      <c r="N29" s="89"/>
      <c r="O29" s="77"/>
      <c r="P29" s="76"/>
    </row>
    <row r="30" spans="1:16" x14ac:dyDescent="0.2">
      <c r="A30" s="50"/>
      <c r="B30" s="132"/>
      <c r="C30" s="79" t="s">
        <v>15</v>
      </c>
      <c r="D30" s="77"/>
      <c r="E30" s="77"/>
      <c r="F30" s="165"/>
      <c r="G30" s="166"/>
      <c r="H30" s="167"/>
      <c r="I30" s="165"/>
      <c r="J30" s="166"/>
      <c r="K30" s="167"/>
      <c r="L30" s="77"/>
      <c r="M30" s="77"/>
      <c r="N30" s="77"/>
      <c r="O30" s="77"/>
      <c r="P30" s="76"/>
    </row>
    <row r="31" spans="1:16" x14ac:dyDescent="0.2">
      <c r="A31" s="50" t="s">
        <v>191</v>
      </c>
      <c r="B31" s="159" t="s">
        <v>196</v>
      </c>
      <c r="C31" s="79" t="s">
        <v>190</v>
      </c>
      <c r="D31" s="86">
        <f>D33+D34+D35+D36+D37</f>
        <v>0</v>
      </c>
      <c r="E31" s="86">
        <f>E33+E34+E35+E36+E37</f>
        <v>0</v>
      </c>
      <c r="F31" s="162">
        <f>F33+F34+F35+F36+F37</f>
        <v>22150</v>
      </c>
      <c r="G31" s="163"/>
      <c r="H31" s="164"/>
      <c r="I31" s="162">
        <f>I33+I34+I35+I36+I37</f>
        <v>4500</v>
      </c>
      <c r="J31" s="163"/>
      <c r="K31" s="164"/>
      <c r="L31" s="86">
        <f>L33+L34+L35+L36+L37</f>
        <v>22150</v>
      </c>
      <c r="M31" s="86">
        <f>M33+M34+M35+M36+M37</f>
        <v>22150</v>
      </c>
      <c r="N31" s="86">
        <f>N33+N34+N35+N36+N37</f>
        <v>22150</v>
      </c>
      <c r="O31" s="86">
        <f>O33+O34+O35+O36+O37</f>
        <v>22150</v>
      </c>
      <c r="P31" s="76"/>
    </row>
    <row r="32" spans="1:16" x14ac:dyDescent="0.2">
      <c r="A32" s="50"/>
      <c r="B32" s="160"/>
      <c r="C32" s="79" t="s">
        <v>13</v>
      </c>
      <c r="D32" s="77"/>
      <c r="E32" s="77"/>
      <c r="F32" s="150"/>
      <c r="G32" s="151"/>
      <c r="H32" s="152"/>
      <c r="I32" s="150"/>
      <c r="J32" s="151"/>
      <c r="K32" s="152"/>
      <c r="L32" s="77"/>
      <c r="M32" s="77"/>
      <c r="N32" s="89"/>
      <c r="O32" s="77"/>
      <c r="P32" s="76"/>
    </row>
    <row r="33" spans="1:16" x14ac:dyDescent="0.2">
      <c r="A33" s="50"/>
      <c r="B33" s="160"/>
      <c r="C33" s="79" t="s">
        <v>7</v>
      </c>
      <c r="D33" s="77"/>
      <c r="E33" s="77"/>
      <c r="F33" s="150"/>
      <c r="G33" s="151"/>
      <c r="H33" s="152"/>
      <c r="I33" s="150"/>
      <c r="J33" s="151"/>
      <c r="K33" s="152"/>
      <c r="L33" s="77"/>
      <c r="M33" s="77"/>
      <c r="N33" s="89"/>
      <c r="O33" s="77"/>
      <c r="P33" s="76"/>
    </row>
    <row r="34" spans="1:16" x14ac:dyDescent="0.2">
      <c r="A34" s="50"/>
      <c r="B34" s="160"/>
      <c r="C34" s="79" t="s">
        <v>14</v>
      </c>
      <c r="D34" s="77">
        <v>0</v>
      </c>
      <c r="E34" s="77">
        <v>0</v>
      </c>
      <c r="F34" s="150">
        <v>0</v>
      </c>
      <c r="G34" s="151"/>
      <c r="H34" s="152"/>
      <c r="I34" s="150">
        <v>0</v>
      </c>
      <c r="J34" s="151"/>
      <c r="K34" s="152"/>
      <c r="L34" s="77"/>
      <c r="M34" s="77"/>
      <c r="N34" s="89">
        <v>0</v>
      </c>
      <c r="O34" s="77">
        <v>0</v>
      </c>
      <c r="P34" s="76"/>
    </row>
    <row r="35" spans="1:16" x14ac:dyDescent="0.2">
      <c r="A35" s="50"/>
      <c r="B35" s="160"/>
      <c r="C35" s="79" t="s">
        <v>28</v>
      </c>
      <c r="D35" s="77"/>
      <c r="E35" s="77"/>
      <c r="F35" s="150"/>
      <c r="G35" s="151"/>
      <c r="H35" s="152"/>
      <c r="I35" s="150"/>
      <c r="J35" s="151"/>
      <c r="K35" s="152"/>
      <c r="L35" s="77"/>
      <c r="M35" s="77"/>
      <c r="N35" s="89"/>
      <c r="O35" s="77"/>
      <c r="P35" s="76"/>
    </row>
    <row r="36" spans="1:16" ht="25.5" x14ac:dyDescent="0.2">
      <c r="A36" s="50"/>
      <c r="B36" s="160"/>
      <c r="C36" s="79" t="s">
        <v>24</v>
      </c>
      <c r="D36" s="77"/>
      <c r="E36" s="77"/>
      <c r="F36" s="150">
        <v>22150</v>
      </c>
      <c r="G36" s="151"/>
      <c r="H36" s="152"/>
      <c r="I36" s="150">
        <v>4500</v>
      </c>
      <c r="J36" s="151"/>
      <c r="K36" s="152"/>
      <c r="L36" s="77">
        <v>22150</v>
      </c>
      <c r="M36" s="77">
        <v>22150</v>
      </c>
      <c r="N36" s="89">
        <v>22150</v>
      </c>
      <c r="O36" s="77">
        <v>22150</v>
      </c>
      <c r="P36" s="76"/>
    </row>
    <row r="37" spans="1:16" x14ac:dyDescent="0.2">
      <c r="A37" s="50"/>
      <c r="B37" s="161"/>
      <c r="C37" s="79" t="s">
        <v>15</v>
      </c>
      <c r="D37" s="77"/>
      <c r="E37" s="77"/>
      <c r="F37" s="165"/>
      <c r="G37" s="166"/>
      <c r="H37" s="167"/>
      <c r="I37" s="165"/>
      <c r="J37" s="166"/>
      <c r="K37" s="167"/>
      <c r="L37" s="77"/>
      <c r="M37" s="77"/>
      <c r="N37" s="77"/>
      <c r="O37" s="77"/>
      <c r="P37" s="76"/>
    </row>
    <row r="38" spans="1:16" x14ac:dyDescent="0.2">
      <c r="A38" s="168" t="s">
        <v>191</v>
      </c>
      <c r="B38" s="159" t="s">
        <v>195</v>
      </c>
      <c r="C38" s="79" t="s">
        <v>190</v>
      </c>
      <c r="D38" s="86">
        <f>D40+D41+D42+D43+D44</f>
        <v>0</v>
      </c>
      <c r="E38" s="86">
        <f>E40+E41+E42+E43+E44</f>
        <v>0</v>
      </c>
      <c r="F38" s="162">
        <f>F40+F41+F42+F43+F44</f>
        <v>7900</v>
      </c>
      <c r="G38" s="163"/>
      <c r="H38" s="164"/>
      <c r="I38" s="162">
        <f>I40+I41+I42+I43+I44</f>
        <v>0</v>
      </c>
      <c r="J38" s="163"/>
      <c r="K38" s="164"/>
      <c r="L38" s="86">
        <f>L40+L41+L42+L43+L44</f>
        <v>7900</v>
      </c>
      <c r="M38" s="86">
        <f>M40+M41+M42+M43+M44</f>
        <v>5900</v>
      </c>
      <c r="N38" s="86">
        <f>N40+N41+N42+N43+N44</f>
        <v>7900</v>
      </c>
      <c r="O38" s="86">
        <f>O40+O41+O42+O43+O44</f>
        <v>7900</v>
      </c>
      <c r="P38" s="76"/>
    </row>
    <row r="39" spans="1:16" x14ac:dyDescent="0.2">
      <c r="A39" s="169"/>
      <c r="B39" s="160"/>
      <c r="C39" s="79" t="s">
        <v>13</v>
      </c>
      <c r="D39" s="77"/>
      <c r="E39" s="77"/>
      <c r="F39" s="150"/>
      <c r="G39" s="151"/>
      <c r="H39" s="152"/>
      <c r="I39" s="150"/>
      <c r="J39" s="151"/>
      <c r="K39" s="152"/>
      <c r="L39" s="77"/>
      <c r="M39" s="77"/>
      <c r="N39" s="89"/>
      <c r="O39" s="77"/>
      <c r="P39" s="76"/>
    </row>
    <row r="40" spans="1:16" x14ac:dyDescent="0.2">
      <c r="A40" s="169"/>
      <c r="B40" s="160"/>
      <c r="C40" s="79" t="s">
        <v>7</v>
      </c>
      <c r="D40" s="77"/>
      <c r="E40" s="77"/>
      <c r="F40" s="150"/>
      <c r="G40" s="151"/>
      <c r="H40" s="152"/>
      <c r="I40" s="150"/>
      <c r="J40" s="151"/>
      <c r="K40" s="152"/>
      <c r="L40" s="77"/>
      <c r="M40" s="77"/>
      <c r="N40" s="89"/>
      <c r="O40" s="77"/>
      <c r="P40" s="76"/>
    </row>
    <row r="41" spans="1:16" x14ac:dyDescent="0.2">
      <c r="A41" s="169"/>
      <c r="B41" s="160"/>
      <c r="C41" s="79" t="s">
        <v>14</v>
      </c>
      <c r="D41" s="77"/>
      <c r="E41" s="77"/>
      <c r="F41" s="150"/>
      <c r="G41" s="151"/>
      <c r="H41" s="152"/>
      <c r="I41" s="150"/>
      <c r="J41" s="151"/>
      <c r="K41" s="152"/>
      <c r="L41" s="77"/>
      <c r="M41" s="77"/>
      <c r="N41" s="89"/>
      <c r="O41" s="77"/>
      <c r="P41" s="76"/>
    </row>
    <row r="42" spans="1:16" x14ac:dyDescent="0.2">
      <c r="A42" s="169"/>
      <c r="B42" s="160"/>
      <c r="C42" s="79" t="s">
        <v>28</v>
      </c>
      <c r="D42" s="77"/>
      <c r="E42" s="77"/>
      <c r="F42" s="150"/>
      <c r="G42" s="151"/>
      <c r="H42" s="152"/>
      <c r="I42" s="150"/>
      <c r="J42" s="151"/>
      <c r="K42" s="152"/>
      <c r="L42" s="77"/>
      <c r="M42" s="77"/>
      <c r="N42" s="89"/>
      <c r="O42" s="77"/>
      <c r="P42" s="76"/>
    </row>
    <row r="43" spans="1:16" ht="25.5" x14ac:dyDescent="0.2">
      <c r="A43" s="169"/>
      <c r="B43" s="160"/>
      <c r="C43" s="79" t="s">
        <v>24</v>
      </c>
      <c r="D43" s="77"/>
      <c r="E43" s="77"/>
      <c r="F43" s="150">
        <v>7900</v>
      </c>
      <c r="G43" s="151"/>
      <c r="H43" s="152"/>
      <c r="I43" s="150">
        <v>0</v>
      </c>
      <c r="J43" s="151"/>
      <c r="K43" s="152"/>
      <c r="L43" s="77">
        <v>7900</v>
      </c>
      <c r="M43" s="77">
        <v>5900</v>
      </c>
      <c r="N43" s="89">
        <v>7900</v>
      </c>
      <c r="O43" s="77">
        <v>7900</v>
      </c>
      <c r="P43" s="76"/>
    </row>
    <row r="44" spans="1:16" x14ac:dyDescent="0.2">
      <c r="A44" s="170"/>
      <c r="B44" s="161"/>
      <c r="C44" s="79" t="s">
        <v>15</v>
      </c>
      <c r="D44" s="77"/>
      <c r="E44" s="77"/>
      <c r="F44" s="165"/>
      <c r="G44" s="166"/>
      <c r="H44" s="167"/>
      <c r="I44" s="165"/>
      <c r="J44" s="166"/>
      <c r="K44" s="167"/>
      <c r="L44" s="77"/>
      <c r="M44" s="77"/>
      <c r="N44" s="77"/>
      <c r="O44" s="77"/>
      <c r="P44" s="76"/>
    </row>
    <row r="45" spans="1:16" ht="49.5" customHeight="1" x14ac:dyDescent="0.2">
      <c r="A45" s="168" t="s">
        <v>191</v>
      </c>
      <c r="B45" s="159" t="s">
        <v>197</v>
      </c>
      <c r="C45" s="79" t="s">
        <v>190</v>
      </c>
      <c r="D45" s="86">
        <f>D47+D48+D49+D50+D51</f>
        <v>0</v>
      </c>
      <c r="E45" s="86">
        <f>E47+E48+E49+E50+E51</f>
        <v>0</v>
      </c>
      <c r="F45" s="162">
        <f>F47+F48+F49+F50+F51</f>
        <v>47430</v>
      </c>
      <c r="G45" s="163"/>
      <c r="H45" s="164"/>
      <c r="I45" s="162">
        <f>I47+I48+I49+I50+I51</f>
        <v>47430</v>
      </c>
      <c r="J45" s="163"/>
      <c r="K45" s="164"/>
      <c r="L45" s="86">
        <f>L47+L48+L49+L50+L51</f>
        <v>47430</v>
      </c>
      <c r="M45" s="86">
        <f>M47+M48+M49+M50+M51</f>
        <v>47430</v>
      </c>
      <c r="N45" s="86">
        <f>N47+N48+N49+N50+N51</f>
        <v>47430</v>
      </c>
      <c r="O45" s="86">
        <f>O47+O48+O49+O50+O51</f>
        <v>47430</v>
      </c>
      <c r="P45" s="76"/>
    </row>
    <row r="46" spans="1:16" x14ac:dyDescent="0.2">
      <c r="A46" s="169"/>
      <c r="B46" s="160"/>
      <c r="C46" s="79" t="s">
        <v>13</v>
      </c>
      <c r="D46" s="77"/>
      <c r="E46" s="77"/>
      <c r="F46" s="150"/>
      <c r="G46" s="151"/>
      <c r="H46" s="152"/>
      <c r="I46" s="150"/>
      <c r="J46" s="151"/>
      <c r="K46" s="152"/>
      <c r="L46" s="77"/>
      <c r="M46" s="77"/>
      <c r="N46" s="89"/>
      <c r="O46" s="77"/>
      <c r="P46" s="76"/>
    </row>
    <row r="47" spans="1:16" x14ac:dyDescent="0.2">
      <c r="A47" s="169"/>
      <c r="B47" s="160"/>
      <c r="C47" s="79" t="s">
        <v>7</v>
      </c>
      <c r="D47" s="77"/>
      <c r="E47" s="77"/>
      <c r="F47" s="150"/>
      <c r="G47" s="151"/>
      <c r="H47" s="152"/>
      <c r="I47" s="150"/>
      <c r="J47" s="151"/>
      <c r="K47" s="152"/>
      <c r="L47" s="77"/>
      <c r="M47" s="77"/>
      <c r="N47" s="89"/>
      <c r="O47" s="77"/>
      <c r="P47" s="76"/>
    </row>
    <row r="48" spans="1:16" x14ac:dyDescent="0.2">
      <c r="A48" s="169"/>
      <c r="B48" s="160"/>
      <c r="C48" s="79" t="s">
        <v>14</v>
      </c>
      <c r="D48" s="81"/>
      <c r="E48" s="81"/>
      <c r="F48" s="150"/>
      <c r="G48" s="151"/>
      <c r="H48" s="152"/>
      <c r="I48" s="150"/>
      <c r="J48" s="151"/>
      <c r="K48" s="152"/>
      <c r="L48" s="81"/>
      <c r="M48" s="81"/>
      <c r="N48" s="89"/>
      <c r="O48" s="77"/>
      <c r="P48" s="76"/>
    </row>
    <row r="49" spans="1:16" x14ac:dyDescent="0.2">
      <c r="A49" s="169"/>
      <c r="B49" s="160"/>
      <c r="C49" s="79" t="s">
        <v>28</v>
      </c>
      <c r="D49" s="77"/>
      <c r="E49" s="77"/>
      <c r="F49" s="150"/>
      <c r="G49" s="151"/>
      <c r="H49" s="152"/>
      <c r="I49" s="150"/>
      <c r="J49" s="151"/>
      <c r="K49" s="152"/>
      <c r="L49" s="77"/>
      <c r="M49" s="77"/>
      <c r="N49" s="89"/>
      <c r="O49" s="77"/>
      <c r="P49" s="76"/>
    </row>
    <row r="50" spans="1:16" ht="25.5" x14ac:dyDescent="0.2">
      <c r="A50" s="169"/>
      <c r="B50" s="160"/>
      <c r="C50" s="79" t="s">
        <v>24</v>
      </c>
      <c r="D50" s="81"/>
      <c r="E50" s="81"/>
      <c r="F50" s="150">
        <v>47430</v>
      </c>
      <c r="G50" s="151"/>
      <c r="H50" s="152"/>
      <c r="I50" s="150">
        <v>47430</v>
      </c>
      <c r="J50" s="151"/>
      <c r="K50" s="152"/>
      <c r="L50" s="81">
        <v>47430</v>
      </c>
      <c r="M50" s="81">
        <v>47430</v>
      </c>
      <c r="N50" s="81">
        <v>47430</v>
      </c>
      <c r="O50" s="77">
        <v>47430</v>
      </c>
      <c r="P50" s="76"/>
    </row>
    <row r="51" spans="1:16" ht="14.25" customHeight="1" x14ac:dyDescent="0.2">
      <c r="A51" s="170"/>
      <c r="B51" s="161"/>
      <c r="C51" s="79" t="s">
        <v>15</v>
      </c>
      <c r="D51" s="77"/>
      <c r="E51" s="77"/>
      <c r="F51" s="165"/>
      <c r="G51" s="166"/>
      <c r="H51" s="167"/>
      <c r="I51" s="165"/>
      <c r="J51" s="166"/>
      <c r="K51" s="167"/>
      <c r="L51" s="77"/>
      <c r="M51" s="77"/>
      <c r="N51" s="77"/>
      <c r="O51" s="77"/>
      <c r="P51" s="76"/>
    </row>
    <row r="52" spans="1:16" hidden="1" x14ac:dyDescent="0.2">
      <c r="A52" s="168" t="s">
        <v>191</v>
      </c>
      <c r="B52" s="159"/>
      <c r="C52" s="79" t="s">
        <v>190</v>
      </c>
      <c r="D52" s="86">
        <f>D54+D55+D56+D57+D58</f>
        <v>0</v>
      </c>
      <c r="E52" s="86">
        <f>E54+E55+E56+E57+E58</f>
        <v>0</v>
      </c>
      <c r="F52" s="162">
        <f>F54+F55+F56+F57+F58</f>
        <v>0</v>
      </c>
      <c r="G52" s="163"/>
      <c r="H52" s="164"/>
      <c r="I52" s="162">
        <f>I54+I55+I56+I57+I58</f>
        <v>0</v>
      </c>
      <c r="J52" s="163"/>
      <c r="K52" s="164"/>
      <c r="L52" s="86">
        <f>L54+L55+L56+L57+L58</f>
        <v>0</v>
      </c>
      <c r="M52" s="86">
        <f>M54+M55+M56+M57+M58</f>
        <v>0</v>
      </c>
      <c r="N52" s="86">
        <f>N54+N55+N56+N57+N58</f>
        <v>0</v>
      </c>
      <c r="O52" s="86">
        <f>O54+O55+O56+O57+O58</f>
        <v>0</v>
      </c>
      <c r="P52" s="76"/>
    </row>
    <row r="53" spans="1:16" hidden="1" x14ac:dyDescent="0.2">
      <c r="A53" s="169"/>
      <c r="B53" s="160"/>
      <c r="C53" s="79" t="s">
        <v>13</v>
      </c>
      <c r="D53" s="77"/>
      <c r="E53" s="77"/>
      <c r="F53" s="150"/>
      <c r="G53" s="151"/>
      <c r="H53" s="152"/>
      <c r="I53" s="150"/>
      <c r="J53" s="151"/>
      <c r="K53" s="152"/>
      <c r="L53" s="77"/>
      <c r="M53" s="77"/>
      <c r="N53" s="89"/>
      <c r="O53" s="77"/>
      <c r="P53" s="76"/>
    </row>
    <row r="54" spans="1:16" hidden="1" x14ac:dyDescent="0.2">
      <c r="A54" s="169"/>
      <c r="B54" s="160"/>
      <c r="C54" s="79" t="s">
        <v>7</v>
      </c>
      <c r="D54" s="77"/>
      <c r="E54" s="77"/>
      <c r="F54" s="150"/>
      <c r="G54" s="151"/>
      <c r="H54" s="152"/>
      <c r="I54" s="150"/>
      <c r="J54" s="151"/>
      <c r="K54" s="152"/>
      <c r="L54" s="77"/>
      <c r="M54" s="77"/>
      <c r="N54" s="89"/>
      <c r="O54" s="77"/>
      <c r="P54" s="76"/>
    </row>
    <row r="55" spans="1:16" ht="106.5" hidden="1" customHeight="1" x14ac:dyDescent="0.2">
      <c r="A55" s="169"/>
      <c r="B55" s="160"/>
      <c r="C55" s="79" t="s">
        <v>14</v>
      </c>
      <c r="D55" s="81"/>
      <c r="E55" s="81"/>
      <c r="F55" s="150"/>
      <c r="G55" s="151"/>
      <c r="H55" s="152"/>
      <c r="I55" s="150"/>
      <c r="J55" s="151"/>
      <c r="K55" s="152"/>
      <c r="L55" s="81"/>
      <c r="M55" s="81"/>
      <c r="N55" s="89"/>
      <c r="O55" s="77"/>
      <c r="P55" s="76"/>
    </row>
    <row r="56" spans="1:16" hidden="1" x14ac:dyDescent="0.2">
      <c r="A56" s="169"/>
      <c r="B56" s="160"/>
      <c r="C56" s="79" t="s">
        <v>28</v>
      </c>
      <c r="D56" s="77"/>
      <c r="E56" s="77"/>
      <c r="F56" s="150"/>
      <c r="G56" s="151"/>
      <c r="H56" s="152"/>
      <c r="I56" s="150"/>
      <c r="J56" s="151"/>
      <c r="K56" s="152"/>
      <c r="L56" s="77"/>
      <c r="M56" s="77"/>
      <c r="N56" s="89"/>
      <c r="O56" s="77"/>
      <c r="P56" s="76"/>
    </row>
    <row r="57" spans="1:16" ht="25.5" hidden="1" x14ac:dyDescent="0.2">
      <c r="A57" s="169"/>
      <c r="B57" s="160"/>
      <c r="C57" s="79" t="s">
        <v>24</v>
      </c>
      <c r="D57" s="81"/>
      <c r="E57" s="81"/>
      <c r="F57" s="150"/>
      <c r="G57" s="151"/>
      <c r="H57" s="152"/>
      <c r="I57" s="150"/>
      <c r="J57" s="151"/>
      <c r="K57" s="152"/>
      <c r="L57" s="81"/>
      <c r="M57" s="81"/>
      <c r="N57" s="81"/>
      <c r="O57" s="77"/>
      <c r="P57" s="76"/>
    </row>
    <row r="58" spans="1:16" hidden="1" x14ac:dyDescent="0.2">
      <c r="A58" s="170"/>
      <c r="B58" s="161"/>
      <c r="C58" s="79" t="s">
        <v>15</v>
      </c>
      <c r="D58" s="77"/>
      <c r="E58" s="77"/>
      <c r="F58" s="165"/>
      <c r="G58" s="166"/>
      <c r="H58" s="167"/>
      <c r="I58" s="165"/>
      <c r="J58" s="166"/>
      <c r="K58" s="167"/>
      <c r="L58" s="77"/>
      <c r="M58" s="77"/>
      <c r="N58" s="77"/>
      <c r="O58" s="77"/>
      <c r="P58" s="76"/>
    </row>
    <row r="59" spans="1:16" hidden="1" x14ac:dyDescent="0.2">
      <c r="A59" s="168" t="s">
        <v>191</v>
      </c>
      <c r="B59" s="159"/>
      <c r="C59" s="79" t="s">
        <v>190</v>
      </c>
      <c r="D59" s="86">
        <f>D61+D62+D63+D64+D65</f>
        <v>0</v>
      </c>
      <c r="E59" s="86">
        <f>E61+E62+E63+E64+E65</f>
        <v>0</v>
      </c>
      <c r="F59" s="162">
        <f>F61+F62+F63+F64+F65</f>
        <v>0</v>
      </c>
      <c r="G59" s="163"/>
      <c r="H59" s="164"/>
      <c r="I59" s="162">
        <f>I61+I62+I63+I64+I65</f>
        <v>0</v>
      </c>
      <c r="J59" s="163"/>
      <c r="K59" s="164"/>
      <c r="L59" s="86">
        <f>L61+L62+L63+L64+L65</f>
        <v>0</v>
      </c>
      <c r="M59" s="86">
        <f>M61+M62+M63+M64+M65</f>
        <v>0</v>
      </c>
      <c r="N59" s="86">
        <f>N61+N62+N63+N64+N65</f>
        <v>0</v>
      </c>
      <c r="O59" s="86">
        <f>O61+O62+O63+O64+O65</f>
        <v>0</v>
      </c>
      <c r="P59" s="76"/>
    </row>
    <row r="60" spans="1:16" hidden="1" x14ac:dyDescent="0.2">
      <c r="A60" s="169"/>
      <c r="B60" s="160"/>
      <c r="C60" s="79" t="s">
        <v>13</v>
      </c>
      <c r="D60" s="77"/>
      <c r="E60" s="77"/>
      <c r="F60" s="150"/>
      <c r="G60" s="151"/>
      <c r="H60" s="152"/>
      <c r="I60" s="150"/>
      <c r="J60" s="151"/>
      <c r="K60" s="152"/>
      <c r="L60" s="77"/>
      <c r="M60" s="77"/>
      <c r="N60" s="89"/>
      <c r="O60" s="77"/>
      <c r="P60" s="76"/>
    </row>
    <row r="61" spans="1:16" hidden="1" x14ac:dyDescent="0.2">
      <c r="A61" s="169"/>
      <c r="B61" s="160"/>
      <c r="C61" s="79" t="s">
        <v>7</v>
      </c>
      <c r="D61" s="77"/>
      <c r="E61" s="77"/>
      <c r="F61" s="150"/>
      <c r="G61" s="151"/>
      <c r="H61" s="152"/>
      <c r="I61" s="150"/>
      <c r="J61" s="151"/>
      <c r="K61" s="152"/>
      <c r="L61" s="77"/>
      <c r="M61" s="77"/>
      <c r="N61" s="89"/>
      <c r="O61" s="77"/>
      <c r="P61" s="76"/>
    </row>
    <row r="62" spans="1:16" hidden="1" x14ac:dyDescent="0.2">
      <c r="A62" s="169"/>
      <c r="B62" s="160"/>
      <c r="C62" s="79" t="s">
        <v>14</v>
      </c>
      <c r="D62" s="77"/>
      <c r="E62" s="77"/>
      <c r="F62" s="150"/>
      <c r="G62" s="151"/>
      <c r="H62" s="152"/>
      <c r="I62" s="150"/>
      <c r="J62" s="151"/>
      <c r="K62" s="152"/>
      <c r="L62" s="77"/>
      <c r="M62" s="77"/>
      <c r="N62" s="89"/>
      <c r="O62" s="77"/>
      <c r="P62" s="76"/>
    </row>
    <row r="63" spans="1:16" hidden="1" x14ac:dyDescent="0.2">
      <c r="A63" s="169"/>
      <c r="B63" s="160"/>
      <c r="C63" s="79" t="s">
        <v>28</v>
      </c>
      <c r="D63" s="77"/>
      <c r="E63" s="77"/>
      <c r="F63" s="150"/>
      <c r="G63" s="151"/>
      <c r="H63" s="152"/>
      <c r="I63" s="150"/>
      <c r="J63" s="151"/>
      <c r="K63" s="152"/>
      <c r="L63" s="77"/>
      <c r="M63" s="77"/>
      <c r="N63" s="89"/>
      <c r="O63" s="77"/>
      <c r="P63" s="76"/>
    </row>
    <row r="64" spans="1:16" ht="25.5" hidden="1" x14ac:dyDescent="0.2">
      <c r="A64" s="169"/>
      <c r="B64" s="160"/>
      <c r="C64" s="79" t="s">
        <v>24</v>
      </c>
      <c r="D64" s="77"/>
      <c r="E64" s="77"/>
      <c r="F64" s="150"/>
      <c r="G64" s="151"/>
      <c r="H64" s="152"/>
      <c r="I64" s="150"/>
      <c r="J64" s="151"/>
      <c r="K64" s="152"/>
      <c r="L64" s="77"/>
      <c r="M64" s="77"/>
      <c r="N64" s="77"/>
      <c r="O64" s="77"/>
      <c r="P64" s="76"/>
    </row>
    <row r="65" spans="1:16" hidden="1" x14ac:dyDescent="0.2">
      <c r="A65" s="170"/>
      <c r="B65" s="161"/>
      <c r="C65" s="79" t="s">
        <v>15</v>
      </c>
      <c r="D65" s="77"/>
      <c r="E65" s="77"/>
      <c r="F65" s="165"/>
      <c r="G65" s="166"/>
      <c r="H65" s="167"/>
      <c r="I65" s="165"/>
      <c r="J65" s="166"/>
      <c r="K65" s="167"/>
      <c r="L65" s="77"/>
      <c r="M65" s="77"/>
      <c r="N65" s="77"/>
      <c r="O65" s="77"/>
      <c r="P65" s="76"/>
    </row>
    <row r="66" spans="1:16" hidden="1" x14ac:dyDescent="0.2">
      <c r="A66" s="168" t="s">
        <v>191</v>
      </c>
      <c r="B66" s="159"/>
      <c r="C66" s="79" t="s">
        <v>190</v>
      </c>
      <c r="D66" s="86">
        <f>D68+D69+D70+D71+D72</f>
        <v>0</v>
      </c>
      <c r="E66" s="86">
        <f>E68+E69+E70+E71+E72</f>
        <v>0</v>
      </c>
      <c r="F66" s="162">
        <f>F68+F69+F70+F71+F72</f>
        <v>0</v>
      </c>
      <c r="G66" s="163"/>
      <c r="H66" s="164"/>
      <c r="I66" s="162">
        <f>I68+I69+I70+I71+I72</f>
        <v>0</v>
      </c>
      <c r="J66" s="163"/>
      <c r="K66" s="164"/>
      <c r="L66" s="86">
        <f>L68+L69+L70+L71+L72</f>
        <v>0</v>
      </c>
      <c r="M66" s="86">
        <f>M68+M69+M70+M71+M72</f>
        <v>0</v>
      </c>
      <c r="N66" s="86">
        <f>N68+N69+N70+N71+N72</f>
        <v>0</v>
      </c>
      <c r="O66" s="86">
        <f>O68+O69+O70+O71+O72</f>
        <v>0</v>
      </c>
      <c r="P66" s="76"/>
    </row>
    <row r="67" spans="1:16" hidden="1" x14ac:dyDescent="0.2">
      <c r="A67" s="169"/>
      <c r="B67" s="160"/>
      <c r="C67" s="79" t="s">
        <v>13</v>
      </c>
      <c r="D67" s="77"/>
      <c r="E67" s="77"/>
      <c r="F67" s="150"/>
      <c r="G67" s="151"/>
      <c r="H67" s="152"/>
      <c r="I67" s="150"/>
      <c r="J67" s="151"/>
      <c r="K67" s="152"/>
      <c r="L67" s="77"/>
      <c r="M67" s="77"/>
      <c r="N67" s="89"/>
      <c r="O67" s="77"/>
      <c r="P67" s="76"/>
    </row>
    <row r="68" spans="1:16" hidden="1" x14ac:dyDescent="0.2">
      <c r="A68" s="169"/>
      <c r="B68" s="160"/>
      <c r="C68" s="79" t="s">
        <v>7</v>
      </c>
      <c r="D68" s="77"/>
      <c r="E68" s="77"/>
      <c r="F68" s="150"/>
      <c r="G68" s="151"/>
      <c r="H68" s="152"/>
      <c r="I68" s="150"/>
      <c r="J68" s="151"/>
      <c r="K68" s="152"/>
      <c r="L68" s="77"/>
      <c r="M68" s="77"/>
      <c r="N68" s="89"/>
      <c r="O68" s="77"/>
      <c r="P68" s="76"/>
    </row>
    <row r="69" spans="1:16" hidden="1" x14ac:dyDescent="0.2">
      <c r="A69" s="169"/>
      <c r="B69" s="160"/>
      <c r="C69" s="67" t="s">
        <v>14</v>
      </c>
      <c r="D69" s="69"/>
      <c r="E69" s="69"/>
      <c r="F69" s="171"/>
      <c r="G69" s="172"/>
      <c r="H69" s="173"/>
      <c r="I69" s="171"/>
      <c r="J69" s="172"/>
      <c r="K69" s="173"/>
      <c r="L69" s="69"/>
      <c r="M69" s="69"/>
      <c r="N69" s="71"/>
      <c r="O69" s="69"/>
      <c r="P69" s="68"/>
    </row>
    <row r="70" spans="1:16" hidden="1" x14ac:dyDescent="0.2">
      <c r="A70" s="169"/>
      <c r="B70" s="160"/>
      <c r="C70" s="35" t="s">
        <v>28</v>
      </c>
      <c r="D70" s="20"/>
      <c r="E70" s="20"/>
      <c r="F70" s="150"/>
      <c r="G70" s="151"/>
      <c r="H70" s="152"/>
      <c r="I70" s="150"/>
      <c r="J70" s="151"/>
      <c r="K70" s="152"/>
      <c r="L70" s="20"/>
      <c r="M70" s="20"/>
      <c r="N70" s="59"/>
      <c r="O70" s="20"/>
      <c r="P70" s="19"/>
    </row>
    <row r="71" spans="1:16" ht="25.5" hidden="1" x14ac:dyDescent="0.2">
      <c r="A71" s="169"/>
      <c r="B71" s="160"/>
      <c r="C71" s="65" t="s">
        <v>24</v>
      </c>
      <c r="D71" s="70"/>
      <c r="E71" s="70"/>
      <c r="F71" s="174"/>
      <c r="G71" s="175"/>
      <c r="H71" s="176"/>
      <c r="I71" s="174"/>
      <c r="J71" s="175"/>
      <c r="K71" s="176"/>
      <c r="L71" s="70"/>
      <c r="M71" s="70"/>
      <c r="N71" s="70"/>
      <c r="O71" s="70"/>
      <c r="P71" s="66"/>
    </row>
    <row r="72" spans="1:16" hidden="1" x14ac:dyDescent="0.2">
      <c r="A72" s="170"/>
      <c r="B72" s="161"/>
      <c r="C72" s="35" t="s">
        <v>15</v>
      </c>
      <c r="D72" s="20"/>
      <c r="E72" s="20"/>
      <c r="F72" s="165"/>
      <c r="G72" s="166"/>
      <c r="H72" s="167"/>
      <c r="I72" s="165"/>
      <c r="J72" s="166"/>
      <c r="K72" s="167"/>
      <c r="L72" s="20"/>
      <c r="M72" s="20"/>
      <c r="N72" s="20"/>
      <c r="O72" s="20"/>
      <c r="P72" s="19"/>
    </row>
    <row r="73" spans="1:16" x14ac:dyDescent="0.2">
      <c r="A73" s="4"/>
      <c r="B73" s="60"/>
      <c r="C73" s="61"/>
      <c r="D73" s="62"/>
      <c r="E73" s="62"/>
      <c r="F73" s="63"/>
      <c r="G73" s="63"/>
      <c r="H73" s="63"/>
      <c r="I73" s="63"/>
      <c r="J73" s="63"/>
      <c r="K73" s="63"/>
      <c r="L73" s="62"/>
      <c r="M73" s="62"/>
      <c r="N73" s="62"/>
      <c r="O73" s="62"/>
      <c r="P73" s="64"/>
    </row>
    <row r="74" spans="1:16" x14ac:dyDescent="0.2">
      <c r="A74" s="4" t="s">
        <v>108</v>
      </c>
      <c r="B74" s="60"/>
      <c r="C74" s="61"/>
      <c r="D74" s="62"/>
      <c r="E74" s="62"/>
      <c r="F74" s="63"/>
      <c r="G74" s="63"/>
      <c r="H74" s="63"/>
      <c r="I74" s="63"/>
      <c r="J74" s="63"/>
      <c r="K74" s="63"/>
      <c r="L74" s="62"/>
      <c r="M74" s="62"/>
      <c r="N74" s="62"/>
      <c r="O74" s="62"/>
      <c r="P74" s="64"/>
    </row>
    <row r="75" spans="1:16" x14ac:dyDescent="0.2">
      <c r="A75" s="4"/>
      <c r="B75" s="60"/>
      <c r="C75" s="61"/>
      <c r="D75" s="62"/>
      <c r="E75" s="62"/>
      <c r="F75" s="63"/>
      <c r="G75" s="63"/>
      <c r="H75" s="63"/>
      <c r="I75" s="63"/>
      <c r="J75" s="63"/>
      <c r="K75" s="63"/>
      <c r="L75" s="62"/>
      <c r="M75" s="62"/>
      <c r="N75" s="62"/>
      <c r="O75" s="62"/>
      <c r="P75" s="64"/>
    </row>
    <row r="76" spans="1:16" x14ac:dyDescent="0.2">
      <c r="A76" s="4"/>
      <c r="B76" s="60"/>
      <c r="C76" s="61"/>
      <c r="D76" s="62"/>
      <c r="E76" s="62"/>
      <c r="F76" s="63"/>
      <c r="G76" s="63"/>
      <c r="H76" s="63"/>
      <c r="I76" s="63"/>
      <c r="J76" s="63"/>
      <c r="K76" s="63"/>
      <c r="L76" s="62"/>
      <c r="M76" s="62"/>
      <c r="N76" s="12"/>
      <c r="O76" s="12"/>
      <c r="P76" s="4"/>
    </row>
    <row r="77" spans="1:16" x14ac:dyDescent="0.2">
      <c r="A77" s="4"/>
      <c r="B77" s="60"/>
      <c r="C77" s="61"/>
      <c r="D77" s="62"/>
      <c r="E77" s="62"/>
      <c r="F77" s="63"/>
      <c r="G77" s="63"/>
      <c r="H77" s="63"/>
      <c r="I77" s="63"/>
      <c r="J77" s="63"/>
      <c r="K77" s="63"/>
      <c r="L77" s="62"/>
      <c r="M77" s="62"/>
      <c r="N77" s="12"/>
      <c r="O77" s="12"/>
      <c r="P77" s="4"/>
    </row>
    <row r="78" spans="1:16" x14ac:dyDescent="0.2">
      <c r="A78" s="4"/>
      <c r="B78" s="60"/>
      <c r="C78" s="61"/>
      <c r="D78" s="62"/>
      <c r="E78" s="62"/>
      <c r="F78" s="63"/>
      <c r="G78" s="63"/>
      <c r="H78" s="63"/>
      <c r="I78" s="63"/>
      <c r="J78" s="63"/>
      <c r="K78" s="63"/>
      <c r="L78" s="62"/>
      <c r="M78" s="62"/>
      <c r="N78" s="12"/>
      <c r="O78" s="12"/>
      <c r="P78" s="4"/>
    </row>
    <row r="79" spans="1:16" x14ac:dyDescent="0.2">
      <c r="A79" s="4"/>
      <c r="B79" s="60"/>
      <c r="C79" s="61"/>
      <c r="D79" s="62"/>
      <c r="E79" s="62"/>
      <c r="F79" s="63"/>
      <c r="G79" s="63"/>
      <c r="H79" s="63"/>
      <c r="I79" s="63"/>
      <c r="J79" s="63"/>
      <c r="K79" s="63"/>
      <c r="L79" s="62"/>
      <c r="M79" s="62"/>
      <c r="N79" s="12"/>
      <c r="O79" s="12"/>
      <c r="P79" s="4"/>
    </row>
    <row r="80" spans="1:16" x14ac:dyDescent="0.2">
      <c r="A80" s="4"/>
      <c r="B80" s="60"/>
      <c r="C80" s="61"/>
      <c r="D80" s="62"/>
      <c r="E80" s="62"/>
      <c r="F80" s="63"/>
      <c r="G80" s="63"/>
      <c r="H80" s="63"/>
      <c r="I80" s="63"/>
      <c r="J80" s="63"/>
      <c r="K80" s="63"/>
      <c r="L80" s="62"/>
      <c r="M80" s="62"/>
      <c r="N80" s="12"/>
      <c r="O80" s="12"/>
      <c r="P80" s="4"/>
    </row>
    <row r="81" spans="1:16" x14ac:dyDescent="0.2">
      <c r="A81" s="4"/>
      <c r="B81" s="60"/>
      <c r="C81" s="61"/>
      <c r="D81" s="62"/>
      <c r="E81" s="62"/>
      <c r="F81" s="63"/>
      <c r="G81" s="63"/>
      <c r="H81" s="63"/>
      <c r="I81" s="63"/>
      <c r="J81" s="63"/>
      <c r="K81" s="63"/>
      <c r="L81" s="62"/>
      <c r="M81" s="62"/>
      <c r="N81" s="12"/>
      <c r="O81" s="12"/>
      <c r="P81" s="4"/>
    </row>
    <row r="82" spans="1:16" x14ac:dyDescent="0.2">
      <c r="A82" s="4"/>
      <c r="B82" s="60"/>
      <c r="C82" s="61"/>
      <c r="D82" s="62"/>
      <c r="E82" s="62"/>
      <c r="F82" s="63"/>
      <c r="G82" s="63"/>
      <c r="H82" s="63"/>
      <c r="I82" s="63"/>
      <c r="J82" s="63"/>
      <c r="K82" s="63"/>
      <c r="L82" s="62"/>
      <c r="M82" s="62"/>
      <c r="N82" s="12"/>
      <c r="O82" s="12"/>
      <c r="P82" s="4"/>
    </row>
    <row r="83" spans="1:16" x14ac:dyDescent="0.2">
      <c r="A83" s="4"/>
      <c r="B83" s="60"/>
      <c r="C83" s="61"/>
      <c r="D83" s="62"/>
      <c r="E83" s="62"/>
      <c r="F83" s="63"/>
      <c r="G83" s="63"/>
      <c r="H83" s="63"/>
      <c r="I83" s="63"/>
      <c r="J83" s="63"/>
      <c r="K83" s="63"/>
      <c r="L83" s="62"/>
      <c r="M83" s="62"/>
      <c r="N83" s="12"/>
      <c r="O83" s="12"/>
      <c r="P83" s="4"/>
    </row>
    <row r="84" spans="1:16" x14ac:dyDescent="0.2">
      <c r="A84" s="4"/>
      <c r="B84" s="60"/>
      <c r="C84" s="61"/>
      <c r="D84" s="62"/>
      <c r="E84" s="62"/>
      <c r="F84" s="63"/>
      <c r="G84" s="63"/>
      <c r="H84" s="63"/>
      <c r="I84" s="63"/>
      <c r="J84" s="63"/>
      <c r="K84" s="63"/>
      <c r="L84" s="62"/>
      <c r="M84" s="62"/>
      <c r="N84" s="12"/>
      <c r="O84" s="12"/>
      <c r="P84" s="4"/>
    </row>
    <row r="85" spans="1:16" x14ac:dyDescent="0.2">
      <c r="A85" s="4"/>
      <c r="B85" s="60"/>
      <c r="C85" s="61"/>
      <c r="D85" s="62"/>
      <c r="E85" s="62"/>
      <c r="F85" s="63"/>
      <c r="G85" s="63"/>
      <c r="H85" s="63"/>
      <c r="I85" s="63"/>
      <c r="J85" s="63"/>
      <c r="K85" s="63"/>
      <c r="L85" s="62"/>
      <c r="M85" s="62"/>
      <c r="N85" s="12"/>
      <c r="O85" s="12"/>
      <c r="P85" s="4"/>
    </row>
    <row r="86" spans="1:16" x14ac:dyDescent="0.2">
      <c r="A86" s="4"/>
      <c r="B86" s="60"/>
      <c r="C86" s="61"/>
      <c r="D86" s="62"/>
      <c r="E86" s="62"/>
      <c r="F86" s="63"/>
      <c r="G86" s="63"/>
      <c r="H86" s="63"/>
      <c r="I86" s="63"/>
      <c r="J86" s="63"/>
      <c r="K86" s="63"/>
      <c r="L86" s="62"/>
      <c r="M86" s="62"/>
      <c r="N86" s="12"/>
      <c r="O86" s="12"/>
      <c r="P86" s="4"/>
    </row>
    <row r="87" spans="1:16" x14ac:dyDescent="0.2">
      <c r="A87" s="4"/>
      <c r="B87" s="60"/>
      <c r="C87" s="61"/>
      <c r="D87" s="62"/>
      <c r="E87" s="62"/>
      <c r="F87" s="63"/>
      <c r="G87" s="63"/>
      <c r="H87" s="63"/>
      <c r="I87" s="63"/>
      <c r="J87" s="63"/>
      <c r="K87" s="63"/>
      <c r="L87" s="62"/>
      <c r="M87" s="62"/>
      <c r="N87" s="12"/>
      <c r="O87" s="12"/>
      <c r="P87" s="4"/>
    </row>
    <row r="88" spans="1:16" x14ac:dyDescent="0.2">
      <c r="A88" s="4"/>
      <c r="B88" s="60"/>
      <c r="C88" s="61"/>
      <c r="D88" s="62"/>
      <c r="E88" s="62"/>
      <c r="F88" s="63"/>
      <c r="G88" s="63"/>
      <c r="H88" s="63"/>
      <c r="I88" s="63"/>
      <c r="J88" s="63"/>
      <c r="K88" s="63"/>
      <c r="L88" s="62"/>
      <c r="M88" s="62"/>
      <c r="N88" s="12"/>
      <c r="O88" s="12"/>
      <c r="P88" s="4"/>
    </row>
    <row r="89" spans="1:16" x14ac:dyDescent="0.2">
      <c r="A89" s="4"/>
      <c r="B89" s="60"/>
      <c r="C89" s="61"/>
      <c r="D89" s="62"/>
      <c r="E89" s="62"/>
      <c r="F89" s="63"/>
      <c r="G89" s="63"/>
      <c r="H89" s="63"/>
      <c r="I89" s="63"/>
      <c r="J89" s="63"/>
      <c r="K89" s="63"/>
      <c r="L89" s="62"/>
      <c r="M89" s="62"/>
      <c r="N89" s="12"/>
      <c r="O89" s="12"/>
      <c r="P89" s="4"/>
    </row>
    <row r="90" spans="1:16" x14ac:dyDescent="0.2">
      <c r="A90" s="4"/>
      <c r="B90" s="60"/>
      <c r="C90" s="61"/>
      <c r="D90" s="62"/>
      <c r="E90" s="62"/>
      <c r="F90" s="63"/>
      <c r="G90" s="63"/>
      <c r="H90" s="63"/>
      <c r="I90" s="63"/>
      <c r="J90" s="63"/>
      <c r="K90" s="63"/>
      <c r="L90" s="62"/>
      <c r="M90" s="62"/>
      <c r="N90" s="12"/>
      <c r="O90" s="12"/>
      <c r="P90" s="4"/>
    </row>
    <row r="91" spans="1:16" x14ac:dyDescent="0.2">
      <c r="A91" s="4"/>
      <c r="B91" s="60"/>
      <c r="C91" s="61"/>
      <c r="D91" s="62"/>
      <c r="E91" s="62"/>
      <c r="F91" s="63"/>
      <c r="G91" s="63"/>
      <c r="H91" s="63"/>
      <c r="I91" s="63"/>
      <c r="J91" s="63"/>
      <c r="K91" s="63"/>
      <c r="L91" s="62"/>
      <c r="M91" s="62"/>
      <c r="N91" s="12"/>
      <c r="O91" s="12"/>
      <c r="P91" s="4"/>
    </row>
    <row r="92" spans="1:16" x14ac:dyDescent="0.2">
      <c r="A92" s="4"/>
      <c r="B92" s="60"/>
      <c r="C92" s="61"/>
      <c r="D92" s="62"/>
      <c r="E92" s="62"/>
      <c r="F92" s="63"/>
      <c r="G92" s="63"/>
      <c r="H92" s="63"/>
      <c r="I92" s="63"/>
      <c r="J92" s="63"/>
      <c r="K92" s="63"/>
      <c r="L92" s="62"/>
      <c r="M92" s="62"/>
      <c r="N92" s="12"/>
      <c r="O92" s="12"/>
      <c r="P92" s="4"/>
    </row>
    <row r="93" spans="1:16" x14ac:dyDescent="0.2">
      <c r="A93" s="4"/>
      <c r="B93" s="60"/>
      <c r="C93" s="61"/>
      <c r="D93" s="62"/>
      <c r="E93" s="62"/>
      <c r="F93" s="63"/>
      <c r="G93" s="63"/>
      <c r="H93" s="63"/>
      <c r="I93" s="63"/>
      <c r="J93" s="63"/>
      <c r="K93" s="63"/>
      <c r="L93" s="62"/>
      <c r="M93" s="62"/>
      <c r="N93" s="12"/>
      <c r="O93" s="12"/>
      <c r="P93" s="4"/>
    </row>
  </sheetData>
  <mergeCells count="158">
    <mergeCell ref="A66:A72"/>
    <mergeCell ref="B66:B72"/>
    <mergeCell ref="F66:H66"/>
    <mergeCell ref="I66:K66"/>
    <mergeCell ref="F67:H67"/>
    <mergeCell ref="I67:K67"/>
    <mergeCell ref="F68:H68"/>
    <mergeCell ref="I68:K68"/>
    <mergeCell ref="F69:H69"/>
    <mergeCell ref="I69:K69"/>
    <mergeCell ref="F70:H70"/>
    <mergeCell ref="I70:K70"/>
    <mergeCell ref="F71:H71"/>
    <mergeCell ref="I71:K71"/>
    <mergeCell ref="F72:H72"/>
    <mergeCell ref="I72:K72"/>
    <mergeCell ref="A59:A65"/>
    <mergeCell ref="B59:B65"/>
    <mergeCell ref="F59:H59"/>
    <mergeCell ref="I59:K59"/>
    <mergeCell ref="F60:H60"/>
    <mergeCell ref="I60:K60"/>
    <mergeCell ref="F61:H61"/>
    <mergeCell ref="I61:K61"/>
    <mergeCell ref="F62:H62"/>
    <mergeCell ref="I62:K62"/>
    <mergeCell ref="F63:H63"/>
    <mergeCell ref="I63:K63"/>
    <mergeCell ref="F64:H64"/>
    <mergeCell ref="I64:K64"/>
    <mergeCell ref="F65:H65"/>
    <mergeCell ref="I65:K65"/>
    <mergeCell ref="A52:A58"/>
    <mergeCell ref="B52:B58"/>
    <mergeCell ref="F52:H52"/>
    <mergeCell ref="I52:K52"/>
    <mergeCell ref="F53:H53"/>
    <mergeCell ref="I53:K53"/>
    <mergeCell ref="F54:H54"/>
    <mergeCell ref="I54:K54"/>
    <mergeCell ref="F55:H55"/>
    <mergeCell ref="I55:K55"/>
    <mergeCell ref="F56:H56"/>
    <mergeCell ref="I56:K56"/>
    <mergeCell ref="F57:H57"/>
    <mergeCell ref="I57:K57"/>
    <mergeCell ref="F58:H58"/>
    <mergeCell ref="I58:K58"/>
    <mergeCell ref="A45:A51"/>
    <mergeCell ref="B45:B51"/>
    <mergeCell ref="F45:H45"/>
    <mergeCell ref="I45:K45"/>
    <mergeCell ref="F46:H46"/>
    <mergeCell ref="I46:K46"/>
    <mergeCell ref="F47:H47"/>
    <mergeCell ref="I47:K47"/>
    <mergeCell ref="F48:H48"/>
    <mergeCell ref="I48:K48"/>
    <mergeCell ref="F49:H49"/>
    <mergeCell ref="I49:K49"/>
    <mergeCell ref="F50:H50"/>
    <mergeCell ref="I50:K50"/>
    <mergeCell ref="F51:H51"/>
    <mergeCell ref="I51:K51"/>
    <mergeCell ref="A38:A44"/>
    <mergeCell ref="B38:B44"/>
    <mergeCell ref="F38:H38"/>
    <mergeCell ref="I38:K38"/>
    <mergeCell ref="F39:H39"/>
    <mergeCell ref="I39:K39"/>
    <mergeCell ref="F40:H40"/>
    <mergeCell ref="I40:K40"/>
    <mergeCell ref="F41:H41"/>
    <mergeCell ref="I41:K41"/>
    <mergeCell ref="F42:H42"/>
    <mergeCell ref="I42:K42"/>
    <mergeCell ref="F43:H43"/>
    <mergeCell ref="I43:K43"/>
    <mergeCell ref="F44:H44"/>
    <mergeCell ref="I44:K44"/>
    <mergeCell ref="F27:H27"/>
    <mergeCell ref="I27:K27"/>
    <mergeCell ref="F28:H28"/>
    <mergeCell ref="I28:K28"/>
    <mergeCell ref="F29:H29"/>
    <mergeCell ref="I29:K29"/>
    <mergeCell ref="F30:H30"/>
    <mergeCell ref="I30:K30"/>
    <mergeCell ref="B31:B37"/>
    <mergeCell ref="F31:H31"/>
    <mergeCell ref="I31:K31"/>
    <mergeCell ref="F32:H32"/>
    <mergeCell ref="I32:K32"/>
    <mergeCell ref="F33:H33"/>
    <mergeCell ref="I33:K33"/>
    <mergeCell ref="F34:H34"/>
    <mergeCell ref="I34:K34"/>
    <mergeCell ref="F35:H35"/>
    <mergeCell ref="I35:K35"/>
    <mergeCell ref="F36:H36"/>
    <mergeCell ref="I36:K36"/>
    <mergeCell ref="F37:H37"/>
    <mergeCell ref="I37:K37"/>
    <mergeCell ref="F22:H22"/>
    <mergeCell ref="I22:K22"/>
    <mergeCell ref="F23:H23"/>
    <mergeCell ref="I23:K23"/>
    <mergeCell ref="F24:H24"/>
    <mergeCell ref="I24:K24"/>
    <mergeCell ref="F25:H25"/>
    <mergeCell ref="I25:K25"/>
    <mergeCell ref="F26:H26"/>
    <mergeCell ref="I26:K26"/>
    <mergeCell ref="I10:K10"/>
    <mergeCell ref="F11:H11"/>
    <mergeCell ref="I11:K11"/>
    <mergeCell ref="B15:B21"/>
    <mergeCell ref="F15:H15"/>
    <mergeCell ref="I15:K15"/>
    <mergeCell ref="F16:H16"/>
    <mergeCell ref="I16:K16"/>
    <mergeCell ref="F17:H17"/>
    <mergeCell ref="I17:K17"/>
    <mergeCell ref="F18:H18"/>
    <mergeCell ref="I18:K18"/>
    <mergeCell ref="F19:H19"/>
    <mergeCell ref="I19:K19"/>
    <mergeCell ref="F20:H20"/>
    <mergeCell ref="I20:K20"/>
    <mergeCell ref="F21:H21"/>
    <mergeCell ref="I21:K21"/>
    <mergeCell ref="B8:B14"/>
    <mergeCell ref="F8:H8"/>
    <mergeCell ref="I8:K8"/>
    <mergeCell ref="F9:H9"/>
    <mergeCell ref="B22:B30"/>
    <mergeCell ref="N1:P1"/>
    <mergeCell ref="N2:P2"/>
    <mergeCell ref="A3:P3"/>
    <mergeCell ref="F5:M5"/>
    <mergeCell ref="N5:O6"/>
    <mergeCell ref="P5:P7"/>
    <mergeCell ref="F6:K6"/>
    <mergeCell ref="L6:M6"/>
    <mergeCell ref="F7:H7"/>
    <mergeCell ref="I7:K7"/>
    <mergeCell ref="A5:A7"/>
    <mergeCell ref="B5:B7"/>
    <mergeCell ref="C5:C7"/>
    <mergeCell ref="D5:E6"/>
    <mergeCell ref="F12:H12"/>
    <mergeCell ref="I12:K12"/>
    <mergeCell ref="F13:H13"/>
    <mergeCell ref="I13:K13"/>
    <mergeCell ref="F14:H14"/>
    <mergeCell ref="I14:K14"/>
    <mergeCell ref="I9:K9"/>
    <mergeCell ref="F10:H10"/>
  </mergeCells>
  <phoneticPr fontId="1" type="noConversion"/>
  <pageMargins left="0.15748031496062992" right="0.19685039370078741" top="0.39370078740157483" bottom="0.35433070866141736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zoomScaleSheetLayoutView="100" workbookViewId="0">
      <selection activeCell="G17" sqref="G17"/>
    </sheetView>
  </sheetViews>
  <sheetFormatPr defaultRowHeight="12.75" x14ac:dyDescent="0.2"/>
  <cols>
    <col min="1" max="1" width="5.85546875" style="5" customWidth="1"/>
    <col min="2" max="2" width="36.42578125" style="5" customWidth="1"/>
    <col min="3" max="3" width="10.7109375" style="5" customWidth="1"/>
    <col min="4" max="4" width="11.5703125" style="5" customWidth="1"/>
    <col min="5" max="5" width="12.5703125" style="5" customWidth="1"/>
    <col min="6" max="6" width="8.7109375" style="5" customWidth="1"/>
    <col min="7" max="7" width="9.140625" style="5"/>
    <col min="8" max="8" width="9.5703125" style="5" customWidth="1"/>
    <col min="9" max="9" width="14.5703125" style="5" customWidth="1"/>
    <col min="10" max="10" width="16.85546875" style="5" customWidth="1"/>
    <col min="11" max="16384" width="9.140625" style="5"/>
  </cols>
  <sheetData>
    <row r="1" spans="1:14" ht="18" customHeight="1" x14ac:dyDescent="0.25">
      <c r="I1" s="179"/>
      <c r="J1" s="179"/>
      <c r="K1" s="179"/>
      <c r="L1" s="25"/>
      <c r="M1" s="25"/>
      <c r="N1" s="25"/>
    </row>
    <row r="2" spans="1:14" ht="60.75" customHeight="1" x14ac:dyDescent="0.25">
      <c r="I2" s="180"/>
      <c r="J2" s="180"/>
      <c r="K2" s="180"/>
      <c r="L2" s="24"/>
      <c r="M2" s="24"/>
      <c r="N2" s="24"/>
    </row>
    <row r="3" spans="1:14" ht="18.75" customHeight="1" x14ac:dyDescent="0.25">
      <c r="M3" s="23"/>
      <c r="N3" s="23"/>
    </row>
    <row r="4" spans="1:14" ht="39.75" customHeight="1" x14ac:dyDescent="0.2">
      <c r="A4" s="181"/>
      <c r="B4" s="181"/>
      <c r="C4" s="181"/>
      <c r="D4" s="181"/>
      <c r="E4" s="181"/>
      <c r="F4" s="181"/>
      <c r="G4" s="181"/>
      <c r="H4" s="181"/>
      <c r="I4" s="181"/>
      <c r="J4" s="26"/>
      <c r="K4" s="26"/>
      <c r="L4" s="26"/>
      <c r="M4" s="26"/>
      <c r="N4" s="26"/>
    </row>
    <row r="5" spans="1:14" ht="27" customHeight="1" x14ac:dyDescent="0.25">
      <c r="A5" s="6"/>
      <c r="B5" s="6"/>
      <c r="C5" s="6"/>
      <c r="D5" s="6"/>
      <c r="E5" s="6"/>
      <c r="F5" s="6"/>
      <c r="G5" s="6"/>
      <c r="H5" s="182"/>
      <c r="I5" s="183"/>
      <c r="J5" s="183"/>
      <c r="K5" s="183"/>
      <c r="L5" s="183"/>
      <c r="M5" s="183"/>
      <c r="N5" s="183"/>
    </row>
    <row r="6" spans="1:14" ht="32.25" customHeight="1" x14ac:dyDescent="0.25">
      <c r="A6" s="6"/>
      <c r="B6" s="6"/>
      <c r="C6" s="6"/>
      <c r="D6" s="6"/>
      <c r="E6" s="6"/>
      <c r="F6" s="6"/>
      <c r="G6" s="6"/>
      <c r="H6" s="184"/>
      <c r="I6" s="180"/>
      <c r="J6" s="180"/>
      <c r="K6" s="180"/>
      <c r="L6" s="180"/>
      <c r="M6" s="180"/>
      <c r="N6" s="180"/>
    </row>
    <row r="7" spans="1:14" ht="28.5" customHeight="1" x14ac:dyDescent="0.2">
      <c r="K7" s="7"/>
      <c r="L7" s="7"/>
      <c r="M7" s="7"/>
      <c r="N7" s="7"/>
    </row>
    <row r="8" spans="1:14" x14ac:dyDescent="0.2">
      <c r="A8" s="7"/>
      <c r="B8" s="8"/>
      <c r="C8" s="177"/>
      <c r="D8" s="17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ht="49.5" customHeight="1" x14ac:dyDescent="0.2">
      <c r="C9" s="7"/>
      <c r="D9" s="7"/>
    </row>
    <row r="10" spans="1:14" s="9" customFormat="1" ht="15.75" x14ac:dyDescent="0.25">
      <c r="B10" s="22"/>
      <c r="C10" s="5"/>
      <c r="D10" s="5"/>
      <c r="E10" s="22"/>
      <c r="G10" s="178"/>
      <c r="H10" s="178"/>
      <c r="I10" s="22"/>
      <c r="J10" s="22"/>
      <c r="K10" s="22"/>
    </row>
    <row r="11" spans="1:14" s="9" customFormat="1" ht="15.75" x14ac:dyDescent="0.25">
      <c r="B11" s="22"/>
      <c r="C11" s="22"/>
      <c r="D11" s="22"/>
      <c r="E11" s="22"/>
      <c r="G11" s="22"/>
      <c r="H11" s="22"/>
      <c r="I11" s="22"/>
      <c r="J11" s="22"/>
      <c r="K11" s="22"/>
      <c r="M11" s="22"/>
      <c r="N11" s="22"/>
    </row>
    <row r="12" spans="1:14" s="9" customFormat="1" ht="15.75" x14ac:dyDescent="0.25">
      <c r="B12" s="22"/>
      <c r="C12" s="22"/>
      <c r="D12" s="22"/>
      <c r="E12" s="22"/>
      <c r="G12" s="22"/>
      <c r="H12" s="22"/>
      <c r="I12" s="22"/>
      <c r="J12" s="22"/>
      <c r="K12" s="22"/>
      <c r="M12" s="22"/>
      <c r="N12" s="22"/>
    </row>
    <row r="13" spans="1:14" s="3" customFormat="1" ht="15.75" x14ac:dyDescent="0.25">
      <c r="A13" s="21"/>
      <c r="B13" s="21"/>
      <c r="C13" s="22"/>
      <c r="D13" s="22"/>
      <c r="L13" s="95"/>
      <c r="M13" s="95"/>
      <c r="N13" s="95"/>
    </row>
    <row r="14" spans="1:14" ht="15.75" x14ac:dyDescent="0.25">
      <c r="C14" s="21"/>
      <c r="D14" s="3"/>
    </row>
  </sheetData>
  <mergeCells count="8">
    <mergeCell ref="C8:D8"/>
    <mergeCell ref="G10:H10"/>
    <mergeCell ref="L13:N13"/>
    <mergeCell ref="I1:K1"/>
    <mergeCell ref="I2:K2"/>
    <mergeCell ref="A4:I4"/>
    <mergeCell ref="H5:N5"/>
    <mergeCell ref="H6:N6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8 показатели </vt:lpstr>
      <vt:lpstr>9 средства по кодам</vt:lpstr>
      <vt:lpstr>10 средства бюджет</vt:lpstr>
      <vt:lpstr>11 КАИП</vt:lpstr>
      <vt:lpstr>'10 средства бюджет'!Область_печати</vt:lpstr>
      <vt:lpstr>'11 КАИП'!Область_печати</vt:lpstr>
      <vt:lpstr>'9 средства по кодам'!Область_печати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Пользователь</cp:lastModifiedBy>
  <cp:lastPrinted>2024-03-07T07:27:49Z</cp:lastPrinted>
  <dcterms:created xsi:type="dcterms:W3CDTF">2007-07-17T01:27:34Z</dcterms:created>
  <dcterms:modified xsi:type="dcterms:W3CDTF">2024-03-07T07:36:17Z</dcterms:modified>
</cp:coreProperties>
</file>